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940" windowHeight="6915" activeTab="0"/>
  </bookViews>
  <sheets>
    <sheet name="ГКПЗ 2015" sheetId="1" r:id="rId1"/>
  </sheets>
  <definedNames>
    <definedName name="_xlnm._FilterDatabase" localSheetId="0" hidden="1">'ГКПЗ 2015'!$A$11:$L$98</definedName>
    <definedName name="бддс" localSheetId="0">#REF!</definedName>
    <definedName name="бддс">#REF!</definedName>
    <definedName name="_xlnm.Print_Titles" localSheetId="0">'ГКПЗ 2015'!$11:$11</definedName>
    <definedName name="мтр" localSheetId="0">#REF!</definedName>
    <definedName name="мтр">#REF!</definedName>
    <definedName name="мтр_1" localSheetId="0">#REF!</definedName>
    <definedName name="мтр_1">#REF!</definedName>
    <definedName name="ПодключатьФормуПлатежа" localSheetId="0">#REF!</definedName>
    <definedName name="ПодключатьФормуПлатежа">#REF!</definedName>
    <definedName name="ро" localSheetId="0">#REF!</definedName>
    <definedName name="ро">#REF!</definedName>
    <definedName name="СписокВалют" localSheetId="0">#REF!</definedName>
    <definedName name="СписокВалют">#REF!</definedName>
    <definedName name="СписокВидовПлатежей" localSheetId="0">#REF!</definedName>
    <definedName name="СписокВидовПлатежей">#REF!</definedName>
    <definedName name="СписокКомпаний" localSheetId="0">#REF!</definedName>
    <definedName name="СписокКомпаний">#REF!</definedName>
    <definedName name="СписокКонтрагентов" localSheetId="0">#REF!</definedName>
    <definedName name="СписокКонтрагентов">#REF!</definedName>
    <definedName name="СписокПризнаковВО" localSheetId="0">#REF!</definedName>
    <definedName name="СписокПризнаковВО">#REF!</definedName>
    <definedName name="СписокСтатейБДДС" localSheetId="0">#REF!</definedName>
    <definedName name="СписокСтатейБДДС">#REF!</definedName>
    <definedName name="СписокФормРасчетов" localSheetId="0">#REF!</definedName>
    <definedName name="СписокФормРасчетов">#REF!</definedName>
    <definedName name="ТаблицаВалют" localSheetId="0">#REF!</definedName>
    <definedName name="ТаблицаВалют">#REF!</definedName>
    <definedName name="ТаблицаВидовПлатежей" localSheetId="0">#REF!</definedName>
    <definedName name="ТаблицаВидовПлатежей">#REF!</definedName>
    <definedName name="ТаблицаКомпаний" localSheetId="0">#REF!</definedName>
    <definedName name="ТаблицаКомпаний">#REF!</definedName>
    <definedName name="ТаблицаКонтрагентов" localSheetId="0">#REF!</definedName>
    <definedName name="ТаблицаКонтрагентов">#REF!</definedName>
    <definedName name="ТаблицаПризнаковВО" localSheetId="0">#REF!</definedName>
    <definedName name="ТаблицаПризнаковВО">#REF!</definedName>
    <definedName name="ТаблицаСтатейБДДС" localSheetId="0">#REF!</definedName>
    <definedName name="ТаблицаСтатейБДДС">#REF!</definedName>
    <definedName name="ТаблицаФормРасчета" localSheetId="0">#REF!</definedName>
    <definedName name="ТаблицаФормРасчета">#REF!</definedName>
    <definedName name="эксп.бюджет">#REF!</definedName>
  </definedNames>
  <calcPr fullCalcOnLoad="1"/>
</workbook>
</file>

<file path=xl/comments1.xml><?xml version="1.0" encoding="utf-8"?>
<comments xmlns="http://schemas.openxmlformats.org/spreadsheetml/2006/main">
  <authors>
    <author>RePack by Diakov</author>
  </authors>
  <commentList>
    <comment ref="L25" authorId="0">
      <text>
        <r>
          <rPr>
            <b/>
            <sz val="9"/>
            <rFont val="Tahoma"/>
            <family val="2"/>
          </rPr>
          <t>RePack by Diakov:</t>
        </r>
        <r>
          <rPr>
            <sz val="9"/>
            <rFont val="Tahoma"/>
            <family val="2"/>
          </rPr>
          <t xml:space="preserve">
88 чел по 1530 р/ч</t>
        </r>
      </text>
    </comment>
    <comment ref="L26" authorId="0">
      <text>
        <r>
          <rPr>
            <b/>
            <sz val="9"/>
            <rFont val="Tahoma"/>
            <family val="2"/>
          </rPr>
          <t>RePack by Diakov:</t>
        </r>
        <r>
          <rPr>
            <sz val="9"/>
            <rFont val="Tahoma"/>
            <family val="2"/>
          </rPr>
          <t xml:space="preserve">
120 чел 1530р/ч</t>
        </r>
      </text>
    </comment>
    <comment ref="L27" authorId="0">
      <text>
        <r>
          <rPr>
            <b/>
            <sz val="9"/>
            <rFont val="Tahoma"/>
            <family val="2"/>
          </rPr>
          <t>RePack by Diakov:</t>
        </r>
        <r>
          <rPr>
            <sz val="9"/>
            <rFont val="Tahoma"/>
            <family val="2"/>
          </rPr>
          <t xml:space="preserve">
45 чел, 1530р/ч</t>
        </r>
      </text>
    </comment>
  </commentList>
</comments>
</file>

<file path=xl/sharedStrings.xml><?xml version="1.0" encoding="utf-8"?>
<sst xmlns="http://schemas.openxmlformats.org/spreadsheetml/2006/main" count="422" uniqueCount="180">
  <si>
    <t>Номер  лота</t>
  </si>
  <si>
    <t xml:space="preserve">Наименование лота </t>
  </si>
  <si>
    <t>Месяц объявления о начале процедур</t>
  </si>
  <si>
    <t>Год, месяц, начала  поставки товаров, выполнения работ, услуг</t>
  </si>
  <si>
    <t>Год, месяц окончания поставки товаров, выполнения работ, услуг</t>
  </si>
  <si>
    <t>Планируемая цена лота (тыс.руб), без учета НДС</t>
  </si>
  <si>
    <t>Месяц подведения итогов</t>
  </si>
  <si>
    <t>Вид закупки (СЗ, ЦЗ, ДЦ)</t>
  </si>
  <si>
    <t>Способ закупки</t>
  </si>
  <si>
    <t>ОЗП</t>
  </si>
  <si>
    <t>ЕИ</t>
  </si>
  <si>
    <t>ДЦ</t>
  </si>
  <si>
    <t>Организация питания на Дымном производственном участке</t>
  </si>
  <si>
    <t>Трубы полиэтиленовые</t>
  </si>
  <si>
    <t>Противопожарное оборудование</t>
  </si>
  <si>
    <t>Бензин наливом</t>
  </si>
  <si>
    <t>ОСАГО, КАСКО тракторов и автомобилей</t>
  </si>
  <si>
    <t>Шпала узкой колеи для ГУ</t>
  </si>
  <si>
    <t>Шпала узкой колеи для ДУ</t>
  </si>
  <si>
    <t>Шпала узкой колеи для ПУ</t>
  </si>
  <si>
    <t>Цепи приводные для МТФ</t>
  </si>
  <si>
    <t>Ножи к МJK</t>
  </si>
  <si>
    <t xml:space="preserve">Осевое масло </t>
  </si>
  <si>
    <t>СИЗ</t>
  </si>
  <si>
    <t>ЦЗ</t>
  </si>
  <si>
    <t xml:space="preserve">Карданные валы и их составляющие </t>
  </si>
  <si>
    <t>ОЗЦ</t>
  </si>
  <si>
    <t>Технические масла и смазки 1 полугодие</t>
  </si>
  <si>
    <t>Техническое обслуживание и ремонт тракторов Нью Холланд</t>
  </si>
  <si>
    <t>Ремонт гидрораспределителей, гидроцилиндров, гидромоторов и другого гидравлического оборудования</t>
  </si>
  <si>
    <t>Техническое обслуживание и ремонт автомобилей Скания</t>
  </si>
  <si>
    <t>Техническое обслуживание и ремонт автомобилей Мitsubishi</t>
  </si>
  <si>
    <t>Техосмотр автомобилей и тракторов - гос.пошлина и сбор</t>
  </si>
  <si>
    <t>Запасные части к ходовой экскаватора Хитачи</t>
  </si>
  <si>
    <t>Отцепочный ремонт вагонов в пути следования</t>
  </si>
  <si>
    <t>Деповской ремонт вагонов</t>
  </si>
  <si>
    <t>Услуги ж/д транспорта</t>
  </si>
  <si>
    <t>Услуги по эксплуатации железнодорожного пути (ж/д сборы, уведомления)</t>
  </si>
  <si>
    <t>Текущий учёт торфа.Оценка качества торфа при поставке на ШТЭЦ. Инвентаризация.Паспортизация</t>
  </si>
  <si>
    <t>Обучение</t>
  </si>
  <si>
    <t>Обслуживание справочно-правовой системы Консультант Плюс</t>
  </si>
  <si>
    <t>Организация питания на Пищальском производственном участке</t>
  </si>
  <si>
    <t>Организация питания на Гороховском производственном участке</t>
  </si>
  <si>
    <t xml:space="preserve">Ремонт стен и кровли зданий и сооружений Каринский ПУ </t>
  </si>
  <si>
    <t xml:space="preserve">Услуги электросвязи </t>
  </si>
  <si>
    <t>Услуги сотовой связи</t>
  </si>
  <si>
    <t>Аттестация рабочих мест Гороховский производственный участок</t>
  </si>
  <si>
    <t>Аттестация рабочих мест Пищальский поизводственный участок</t>
  </si>
  <si>
    <t>Аттестация рабочих мест Каринский производственный участок</t>
  </si>
  <si>
    <t>Услуги доступа в интернет аппарат управления</t>
  </si>
  <si>
    <t xml:space="preserve">Добровольное медицинское страхование  </t>
  </si>
  <si>
    <t>Услуги по ведению бухгалтерского, налогового и др. учета</t>
  </si>
  <si>
    <t>Обслуживание системы спутникового мониторинга автотранспортной техники</t>
  </si>
  <si>
    <t xml:space="preserve">Услуги по перевозке крупногабаритных грузов </t>
  </si>
  <si>
    <t>Техническое обслуживание и ремонт экскаваторов и погрузчика Хитачи</t>
  </si>
  <si>
    <t xml:space="preserve">Ремонт стен и кровли зданий и сооружений Дымный ПУ </t>
  </si>
  <si>
    <t xml:space="preserve">Ремонт электрических машин </t>
  </si>
  <si>
    <t>Пользование РЧС</t>
  </si>
  <si>
    <t>Поверка приборов</t>
  </si>
  <si>
    <t>Ремонт трансформатора на ПУ Пищальский</t>
  </si>
  <si>
    <t>Периодические медицинские осмотры работников Пищальского ПУ</t>
  </si>
  <si>
    <t>Периодические медицинские осмотры Гороховского ПУ</t>
  </si>
  <si>
    <t>Периодические медицинские осмотры Дымного ПУ</t>
  </si>
  <si>
    <t>Периодические медицинские осмотры Каринского ПУ</t>
  </si>
  <si>
    <t>Обслуживание пожарной сигнализации Каринского ПУ</t>
  </si>
  <si>
    <t xml:space="preserve">Топливная щепа </t>
  </si>
  <si>
    <t>Автомобильные и сельскохозяйственные шины 2,3,4 квартал 2015</t>
  </si>
  <si>
    <t>Ленты гусеничные 2 полугодие 2015г</t>
  </si>
  <si>
    <t>Ленты гусеничные 1 полугодие 2015г</t>
  </si>
  <si>
    <t>Металлопрокат 2 квартал 2015г</t>
  </si>
  <si>
    <t>Изделия электроустановочные 2 полугодие 2015г</t>
  </si>
  <si>
    <t>Металлопрокат 1 квартал 2015г</t>
  </si>
  <si>
    <t>Металлопрокат 2 полугодие 2015г</t>
  </si>
  <si>
    <t>Аккумуляторы 1 полугодие 2015г</t>
  </si>
  <si>
    <t>Запасные части для трактора Т-130 2 квартал 2015г</t>
  </si>
  <si>
    <t>Запасные части к импортной торфоуборочной технике 1 полугодие 2015г</t>
  </si>
  <si>
    <t>Подшипники 2 квартал 2015г</t>
  </si>
  <si>
    <t>Запасные части для трактора ДТ-75 2 квартал 2015г</t>
  </si>
  <si>
    <t>Ремонт душевой и санузлов на Каринском ПУ</t>
  </si>
  <si>
    <t>Строительство смотровой ямы на Каринском ПУ</t>
  </si>
  <si>
    <t>31.04.2015</t>
  </si>
  <si>
    <t>Запасные части  для торфопогрузчика Амкодор -342Р на 2 квартал 2015г</t>
  </si>
  <si>
    <t>Запасные части к МТЗ 2 квартал  2015г</t>
  </si>
  <si>
    <t>Запасные части  для торфопогрузчика Амкодор -342Р 3 квартал 2015г</t>
  </si>
  <si>
    <t xml:space="preserve">Строительные материалы </t>
  </si>
  <si>
    <t>Запасные части к МТЗ 3 квартал 2015 г</t>
  </si>
  <si>
    <t>Цепи на торфоуборочную машину EF-45</t>
  </si>
  <si>
    <t>Масла и смазки для техники HITACHI</t>
  </si>
  <si>
    <t>Бандажи колесных пар тепловозов ТУ-4, ТУ-7</t>
  </si>
  <si>
    <t xml:space="preserve">ОЗЦ </t>
  </si>
  <si>
    <t>Моющие средства 4 квартал</t>
  </si>
  <si>
    <t>Твердотопливный котел</t>
  </si>
  <si>
    <t>Ковш для погрузчика HITACHI</t>
  </si>
  <si>
    <t>Код по ОКВЭД</t>
  </si>
  <si>
    <t>Код по ОКДП</t>
  </si>
  <si>
    <t>72</t>
  </si>
  <si>
    <t>7200000</t>
  </si>
  <si>
    <t>61.10.3</t>
  </si>
  <si>
    <t>Обслуживание пожарной сигнализации ПУ Пищальский</t>
  </si>
  <si>
    <t>Обслуживание пожарной сигнализации ПУ Гороховский</t>
  </si>
  <si>
    <t>Обслуживание пожарной сигнализации ПУ Дымный</t>
  </si>
  <si>
    <t>DA</t>
  </si>
  <si>
    <t>1500000</t>
  </si>
  <si>
    <t>64.20</t>
  </si>
  <si>
    <t>50.20</t>
  </si>
  <si>
    <t xml:space="preserve"> 5020000</t>
  </si>
  <si>
    <t>OA</t>
  </si>
  <si>
    <t>66.03.1</t>
  </si>
  <si>
    <t>35.20</t>
  </si>
  <si>
    <t>45.20</t>
  </si>
  <si>
    <t>65.23.3</t>
  </si>
  <si>
    <t>9439000</t>
  </si>
  <si>
    <t>60.10.12</t>
  </si>
  <si>
    <t xml:space="preserve"> 6011030 </t>
  </si>
  <si>
    <t>74.1</t>
  </si>
  <si>
    <t>28.30</t>
  </si>
  <si>
    <t>29.52</t>
  </si>
  <si>
    <t xml:space="preserve">51.9 </t>
  </si>
  <si>
    <t>02</t>
  </si>
  <si>
    <t>51.8</t>
  </si>
  <si>
    <t>5150010</t>
  </si>
  <si>
    <t>29.1</t>
  </si>
  <si>
    <t xml:space="preserve">2519813 </t>
  </si>
  <si>
    <t>2913000</t>
  </si>
  <si>
    <t>2917230</t>
  </si>
  <si>
    <t>Автомобильные и сельскохозяйственные шины 1  квартал 2015</t>
  </si>
  <si>
    <t>25.1</t>
  </si>
  <si>
    <t>2944020</t>
  </si>
  <si>
    <t xml:space="preserve"> 4590000</t>
  </si>
  <si>
    <t>02.02.2</t>
  </si>
  <si>
    <t>23.2</t>
  </si>
  <si>
    <t>2320030</t>
  </si>
  <si>
    <t xml:space="preserve"> 1810000</t>
  </si>
  <si>
    <t>24.5</t>
  </si>
  <si>
    <t xml:space="preserve"> 2424000</t>
  </si>
  <si>
    <t>Наименование заказчика</t>
  </si>
  <si>
    <t>ЗАО "ВяткаТорф"</t>
  </si>
  <si>
    <t>Адрес местонахождения заказчика</t>
  </si>
  <si>
    <t>610017, г.Киров, ул.Маклина, 31</t>
  </si>
  <si>
    <t>Телефон заказчика</t>
  </si>
  <si>
    <t>(8332) 54-18-23</t>
  </si>
  <si>
    <t>Электронная почта заказчика</t>
  </si>
  <si>
    <t>referent@vyatkatorf.ru</t>
  </si>
  <si>
    <t>ИНН</t>
  </si>
  <si>
    <t>7714261160</t>
  </si>
  <si>
    <t>КПП</t>
  </si>
  <si>
    <t>434501001</t>
  </si>
  <si>
    <t>ОКАТО</t>
  </si>
  <si>
    <t>33401364000</t>
  </si>
  <si>
    <t xml:space="preserve">План закупки товаров работ, услуг на 2015 год
</t>
  </si>
  <si>
    <t>Аттестация рабочих мест Дымный производственный участок</t>
  </si>
  <si>
    <t>7020010</t>
  </si>
  <si>
    <t>85.1</t>
  </si>
  <si>
    <t>60.2</t>
  </si>
  <si>
    <t>52.72</t>
  </si>
  <si>
    <t>5269919</t>
  </si>
  <si>
    <t>74.20.4</t>
  </si>
  <si>
    <t>32.20.1</t>
  </si>
  <si>
    <t>27.1</t>
  </si>
  <si>
    <t>2712120</t>
  </si>
  <si>
    <t>2010330</t>
  </si>
  <si>
    <t>5150100</t>
  </si>
  <si>
    <t>31.06.2015</t>
  </si>
  <si>
    <t>31.4</t>
  </si>
  <si>
    <t>29.14</t>
  </si>
  <si>
    <t>28</t>
  </si>
  <si>
    <t>29.24</t>
  </si>
  <si>
    <t>25.11</t>
  </si>
  <si>
    <t>3190000</t>
  </si>
  <si>
    <t>31</t>
  </si>
  <si>
    <t>45</t>
  </si>
  <si>
    <t>25.23</t>
  </si>
  <si>
    <t>Гидрораспределитель к торфоуборочной машине</t>
  </si>
  <si>
    <t>0220540</t>
  </si>
  <si>
    <t>2712361</t>
  </si>
  <si>
    <t>2320210</t>
  </si>
  <si>
    <t>Технические масла и смазки 2 полугодие 2015 года</t>
  </si>
  <si>
    <t>Моющие средства 3 квартал</t>
  </si>
  <si>
    <t>Подшипники 3 квартал 2015г</t>
  </si>
  <si>
    <t>Подшипники 4 квартал 2015 г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</si>
</sst>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  <numFmt numFmtId="166" formatCode="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_р_.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_ ;[Red]\-#,##0\ "/>
    <numFmt numFmtId="180" formatCode="#,##0_р_."/>
    <numFmt numFmtId="181" formatCode="#,##0.0_ ;[Red]\-#,##0.0\ "/>
    <numFmt numFmtId="182" formatCode="#,##0.00_ ;[Red]\-#,##0.00\ "/>
    <numFmt numFmtId="183" formatCode="_-* #,##0.00\ [$€]_-;\-* #,##0.00\ [$€]_-;_-* &quot;-&quot;??\ [$€]_-;_-@_-"/>
    <numFmt numFmtId="184" formatCode="#,##0.0"/>
    <numFmt numFmtId="185" formatCode="dd\-mmm\-yy"/>
    <numFmt numFmtId="186" formatCode="_-* #,##0\ &quot;руб&quot;_-;\-* #,##0\ &quot;руб&quot;_-;_-* &quot;-&quot;\ &quot;руб&quot;_-;_-@_-"/>
    <numFmt numFmtId="187" formatCode="mmmm\ d\,\ yyyy"/>
    <numFmt numFmtId="188" formatCode="&quot;?.&quot;#,##0_);[Red]\(&quot;?.&quot;#,##0\)"/>
    <numFmt numFmtId="189" formatCode="&quot;?.&quot;#,##0.00_);[Red]\(&quot;?.&quot;#,##0.00\)"/>
    <numFmt numFmtId="190" formatCode="_-* #,##0\ _F_-;\-* #,##0\ _F_-;_-* &quot;-&quot;\ _F_-;_-@_-"/>
    <numFmt numFmtId="191" formatCode="_-* #,##0.00\ _F_-;\-* #,##0.00\ _F_-;_-* &quot;-&quot;??\ _F_-;_-@_-"/>
    <numFmt numFmtId="192" formatCode="&quot;$&quot;#,##0_);[Red]\(&quot;$&quot;#,##0\)"/>
    <numFmt numFmtId="193" formatCode="_-* #,##0.00\ &quot;F&quot;_-;\-* #,##0.00\ &quot;F&quot;_-;_-* &quot;-&quot;??\ &quot;F&quot;_-;_-@_-"/>
    <numFmt numFmtId="194" formatCode="_-* #,##0_-;\-* #,##0_-;_-* &quot;-&quot;_-;_-@_-"/>
    <numFmt numFmtId="195" formatCode="_-* #,##0.00_-;\-* #,##0.00_-;_-* &quot;-&quot;??_-;_-@_-"/>
    <numFmt numFmtId="196" formatCode="_(* #,##0_);_(* \(#,##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,##0_);[Red]\(#,##0\)"/>
    <numFmt numFmtId="200" formatCode="#,##0.00_);[Red]\(#,##0.00\)"/>
    <numFmt numFmtId="201" formatCode="_(* #,##0_);_(* \(#,##0\);_(* &quot;-&quot;_);_(@_)"/>
    <numFmt numFmtId="202" formatCode="#,##0.00;[Red]\-#,##0.00;&quot;-&quot;"/>
    <numFmt numFmtId="203" formatCode="#,##0;[Red]\-#,##0;&quot;-&quot;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General_)"/>
    <numFmt numFmtId="207" formatCode="#,##0;\-#,##0;\-"/>
    <numFmt numFmtId="208" formatCode="_-* #,##0\ _р_._-;\-* #,##0\ _р_._-;_-* &quot;-&quot;\ _р_._-;_-@_-"/>
    <numFmt numFmtId="209" formatCode="_-* #,##0.00\ _р_._-;\-* #,##0.00\ _р_._-;_-* &quot;-&quot;??\ _р_._-;_-@_-"/>
    <numFmt numFmtId="210" formatCode="#,###"/>
    <numFmt numFmtId="211" formatCode="#,##0.000_р_.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48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8"/>
      <name val="Times New Roman"/>
      <family val="1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1"/>
      <color indexed="23"/>
      <name val="Tahoma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1"/>
      <color rgb="FF625F5F"/>
      <name val="Tahoma"/>
      <family val="2"/>
    </font>
    <font>
      <u val="single"/>
      <sz val="11"/>
      <color theme="10"/>
      <name val="Arial"/>
      <family val="2"/>
    </font>
    <font>
      <b/>
      <sz val="8"/>
      <name val="Arial Cyr"/>
      <family val="2"/>
    </font>
  </fonts>
  <fills count="9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5" fontId="25" fillId="0" borderId="1">
      <alignment/>
      <protection locked="0"/>
    </xf>
    <xf numFmtId="44" fontId="25" fillId="0" borderId="0">
      <alignment/>
      <protection locked="0"/>
    </xf>
    <xf numFmtId="44" fontId="25" fillId="0" borderId="0">
      <alignment/>
      <protection locked="0"/>
    </xf>
    <xf numFmtId="185" fontId="25" fillId="0" borderId="0">
      <alignment/>
      <protection locked="0"/>
    </xf>
    <xf numFmtId="185" fontId="25" fillId="0" borderId="0">
      <alignment/>
      <protection locked="0"/>
    </xf>
    <xf numFmtId="185" fontId="25" fillId="0" borderId="0">
      <alignment/>
      <protection locked="0"/>
    </xf>
    <xf numFmtId="185" fontId="25" fillId="0" borderId="0">
      <alignment/>
      <protection locked="0"/>
    </xf>
    <xf numFmtId="0" fontId="0" fillId="0" borderId="0">
      <alignment/>
      <protection/>
    </xf>
    <xf numFmtId="0" fontId="23" fillId="0" borderId="0">
      <alignment/>
      <protection/>
    </xf>
    <xf numFmtId="185" fontId="26" fillId="0" borderId="0">
      <alignment/>
      <protection locked="0"/>
    </xf>
    <xf numFmtId="185" fontId="26" fillId="0" borderId="0">
      <alignment/>
      <protection locked="0"/>
    </xf>
    <xf numFmtId="0" fontId="25" fillId="0" borderId="1">
      <alignment/>
      <protection locked="0"/>
    </xf>
    <xf numFmtId="186" fontId="0" fillId="0" borderId="0">
      <alignment horizont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80" fillId="8" borderId="0" applyNumberFormat="0" applyBorder="0" applyAlignment="0" applyProtection="0"/>
    <xf numFmtId="0" fontId="1" fillId="9" borderId="0" applyNumberFormat="0" applyBorder="0" applyAlignment="0" applyProtection="0"/>
    <xf numFmtId="0" fontId="80" fillId="10" borderId="0" applyNumberFormat="0" applyBorder="0" applyAlignment="0" applyProtection="0"/>
    <xf numFmtId="0" fontId="1" fillId="7" borderId="0" applyNumberFormat="0" applyBorder="0" applyAlignment="0" applyProtection="0"/>
    <xf numFmtId="0" fontId="80" fillId="11" borderId="0" applyNumberFormat="0" applyBorder="0" applyAlignment="0" applyProtection="0"/>
    <xf numFmtId="0" fontId="1" fillId="12" borderId="0" applyNumberFormat="0" applyBorder="0" applyAlignment="0" applyProtection="0"/>
    <xf numFmtId="0" fontId="80" fillId="13" borderId="0" applyNumberFormat="0" applyBorder="0" applyAlignment="0" applyProtection="0"/>
    <xf numFmtId="0" fontId="1" fillId="14" borderId="0" applyNumberFormat="0" applyBorder="0" applyAlignment="0" applyProtection="0"/>
    <xf numFmtId="0" fontId="80" fillId="15" borderId="0" applyNumberFormat="0" applyBorder="0" applyAlignment="0" applyProtection="0"/>
    <xf numFmtId="0" fontId="1" fillId="16" borderId="0" applyNumberFormat="0" applyBorder="0" applyAlignment="0" applyProtection="0"/>
    <xf numFmtId="0" fontId="80" fillId="17" borderId="0" applyNumberFormat="0" applyBorder="0" applyAlignment="0" applyProtection="0"/>
    <xf numFmtId="0" fontId="1" fillId="18" borderId="0" applyNumberFormat="0" applyBorder="0" applyAlignment="0" applyProtection="0"/>
    <xf numFmtId="187" fontId="28" fillId="19" borderId="2">
      <alignment horizontal="center" vertical="center"/>
      <protection locked="0"/>
    </xf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80" fillId="23" borderId="0" applyNumberFormat="0" applyBorder="0" applyAlignment="0" applyProtection="0"/>
    <xf numFmtId="0" fontId="1" fillId="6" borderId="0" applyNumberFormat="0" applyBorder="0" applyAlignment="0" applyProtection="0"/>
    <xf numFmtId="0" fontId="80" fillId="24" borderId="0" applyNumberFormat="0" applyBorder="0" applyAlignment="0" applyProtection="0"/>
    <xf numFmtId="0" fontId="1" fillId="3" borderId="0" applyNumberFormat="0" applyBorder="0" applyAlignment="0" applyProtection="0"/>
    <xf numFmtId="0" fontId="80" fillId="25" borderId="0" applyNumberFormat="0" applyBorder="0" applyAlignment="0" applyProtection="0"/>
    <xf numFmtId="0" fontId="1" fillId="26" borderId="0" applyNumberFormat="0" applyBorder="0" applyAlignment="0" applyProtection="0"/>
    <xf numFmtId="0" fontId="80" fillId="27" borderId="0" applyNumberFormat="0" applyBorder="0" applyAlignment="0" applyProtection="0"/>
    <xf numFmtId="0" fontId="1" fillId="14" borderId="0" applyNumberFormat="0" applyBorder="0" applyAlignment="0" applyProtection="0"/>
    <xf numFmtId="0" fontId="80" fillId="28" borderId="0" applyNumberFormat="0" applyBorder="0" applyAlignment="0" applyProtection="0"/>
    <xf numFmtId="0" fontId="1" fillId="6" borderId="0" applyNumberFormat="0" applyBorder="0" applyAlignment="0" applyProtection="0"/>
    <xf numFmtId="0" fontId="80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81" fillId="31" borderId="0" applyNumberFormat="0" applyBorder="0" applyAlignment="0" applyProtection="0"/>
    <xf numFmtId="0" fontId="4" fillId="32" borderId="0" applyNumberFormat="0" applyBorder="0" applyAlignment="0" applyProtection="0"/>
    <xf numFmtId="0" fontId="81" fillId="33" borderId="0" applyNumberFormat="0" applyBorder="0" applyAlignment="0" applyProtection="0"/>
    <xf numFmtId="0" fontId="4" fillId="3" borderId="0" applyNumberFormat="0" applyBorder="0" applyAlignment="0" applyProtection="0"/>
    <xf numFmtId="0" fontId="81" fillId="34" borderId="0" applyNumberFormat="0" applyBorder="0" applyAlignment="0" applyProtection="0"/>
    <xf numFmtId="0" fontId="4" fillId="26" borderId="0" applyNumberFormat="0" applyBorder="0" applyAlignment="0" applyProtection="0"/>
    <xf numFmtId="0" fontId="81" fillId="35" borderId="0" applyNumberFormat="0" applyBorder="0" applyAlignment="0" applyProtection="0"/>
    <xf numFmtId="0" fontId="4" fillId="36" borderId="0" applyNumberFormat="0" applyBorder="0" applyAlignment="0" applyProtection="0"/>
    <xf numFmtId="0" fontId="81" fillId="37" borderId="0" applyNumberFormat="0" applyBorder="0" applyAlignment="0" applyProtection="0"/>
    <xf numFmtId="0" fontId="4" fillId="38" borderId="0" applyNumberFormat="0" applyBorder="0" applyAlignment="0" applyProtection="0"/>
    <xf numFmtId="0" fontId="81" fillId="39" borderId="0" applyNumberFormat="0" applyBorder="0" applyAlignment="0" applyProtection="0"/>
    <xf numFmtId="0" fontId="4" fillId="40" borderId="0" applyNumberFormat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31" fillId="0" borderId="0" applyFill="0" applyBorder="0" applyAlignment="0">
      <protection/>
    </xf>
    <xf numFmtId="0" fontId="32" fillId="61" borderId="3" applyNumberFormat="0" applyAlignment="0" applyProtection="0"/>
    <xf numFmtId="0" fontId="13" fillId="48" borderId="4" applyNumberForma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5" fontId="25" fillId="0" borderId="0">
      <alignment/>
      <protection locked="0"/>
    </xf>
    <xf numFmtId="185" fontId="25" fillId="0" borderId="0">
      <alignment/>
      <protection locked="0"/>
    </xf>
    <xf numFmtId="185" fontId="34" fillId="0" borderId="0">
      <alignment/>
      <protection locked="0"/>
    </xf>
    <xf numFmtId="185" fontId="25" fillId="0" borderId="0">
      <alignment/>
      <protection locked="0"/>
    </xf>
    <xf numFmtId="185" fontId="25" fillId="0" borderId="0">
      <alignment/>
      <protection locked="0"/>
    </xf>
    <xf numFmtId="185" fontId="25" fillId="0" borderId="0">
      <alignment/>
      <protection locked="0"/>
    </xf>
    <xf numFmtId="185" fontId="34" fillId="0" borderId="0">
      <alignment/>
      <protection locked="0"/>
    </xf>
    <xf numFmtId="0" fontId="35" fillId="0" borderId="0" applyNumberFormat="0" applyFill="0" applyBorder="0" applyAlignment="0" applyProtection="0"/>
    <xf numFmtId="0" fontId="20" fillId="65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40" fillId="59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66" borderId="10">
      <alignment horizontal="left" vertical="center" wrapText="1"/>
      <protection/>
    </xf>
    <xf numFmtId="179" fontId="44" fillId="0" borderId="11">
      <alignment horizontal="right" vertical="center" wrapText="1"/>
      <protection/>
    </xf>
    <xf numFmtId="0" fontId="45" fillId="22" borderId="0">
      <alignment/>
      <protection/>
    </xf>
    <xf numFmtId="196" fontId="24" fillId="67" borderId="11">
      <alignment vertical="center"/>
      <protection/>
    </xf>
    <xf numFmtId="0" fontId="46" fillId="0" borderId="12" applyNumberFormat="0" applyFill="0" applyAlignment="0" applyProtection="0"/>
    <xf numFmtId="43" fontId="0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5" fillId="59" borderId="0" applyNumberFormat="0" applyBorder="0" applyAlignment="0" applyProtection="0"/>
    <xf numFmtId="0" fontId="23" fillId="0" borderId="0">
      <alignment/>
      <protection/>
    </xf>
    <xf numFmtId="0" fontId="47" fillId="0" borderId="0">
      <alignment/>
      <protection/>
    </xf>
    <xf numFmtId="0" fontId="23" fillId="0" borderId="0">
      <alignment/>
      <protection/>
    </xf>
    <xf numFmtId="0" fontId="24" fillId="58" borderId="13" applyNumberFormat="0" applyFont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6" fillId="61" borderId="14" applyNumberFormat="0" applyAlignment="0" applyProtection="0"/>
    <xf numFmtId="0" fontId="48" fillId="0" borderId="0">
      <alignment/>
      <protection/>
    </xf>
    <xf numFmtId="0" fontId="47" fillId="0" borderId="0" applyNumberFormat="0">
      <alignment horizontal="left"/>
      <protection/>
    </xf>
    <xf numFmtId="0" fontId="24" fillId="22" borderId="15" applyNumberFormat="0" applyFont="0" applyFill="0" applyBorder="0" applyAlignment="0" applyProtection="0"/>
    <xf numFmtId="0" fontId="24" fillId="22" borderId="15" applyNumberFormat="0" applyFont="0" applyFill="0" applyBorder="0" applyAlignment="0" applyProtection="0"/>
    <xf numFmtId="0" fontId="48" fillId="0" borderId="0">
      <alignment/>
      <protection/>
    </xf>
    <xf numFmtId="196" fontId="49" fillId="67" borderId="11">
      <alignment horizontal="center" vertical="center" wrapText="1"/>
      <protection locked="0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4" fontId="50" fillId="68" borderId="16" applyNumberFormat="0" applyProtection="0">
      <alignment vertical="center"/>
    </xf>
    <xf numFmtId="4" fontId="51" fillId="68" borderId="16" applyNumberFormat="0" applyProtection="0">
      <alignment vertical="center"/>
    </xf>
    <xf numFmtId="4" fontId="50" fillId="68" borderId="16" applyNumberFormat="0" applyProtection="0">
      <alignment horizontal="left" vertical="center" indent="1"/>
    </xf>
    <xf numFmtId="0" fontId="50" fillId="68" borderId="16" applyNumberFormat="0" applyProtection="0">
      <alignment horizontal="left" vertical="top" indent="1"/>
    </xf>
    <xf numFmtId="4" fontId="50" fillId="2" borderId="0" applyNumberFormat="0" applyProtection="0">
      <alignment horizontal="left" vertical="center" indent="1"/>
    </xf>
    <xf numFmtId="4" fontId="27" fillId="7" borderId="16" applyNumberFormat="0" applyProtection="0">
      <alignment horizontal="right" vertical="center"/>
    </xf>
    <xf numFmtId="4" fontId="27" fillId="3" borderId="16" applyNumberFormat="0" applyProtection="0">
      <alignment horizontal="right" vertical="center"/>
    </xf>
    <xf numFmtId="4" fontId="27" fillId="69" borderId="16" applyNumberFormat="0" applyProtection="0">
      <alignment horizontal="right" vertical="center"/>
    </xf>
    <xf numFmtId="4" fontId="27" fillId="30" borderId="16" applyNumberFormat="0" applyProtection="0">
      <alignment horizontal="right" vertical="center"/>
    </xf>
    <xf numFmtId="4" fontId="27" fillId="40" borderId="16" applyNumberFormat="0" applyProtection="0">
      <alignment horizontal="right" vertical="center"/>
    </xf>
    <xf numFmtId="4" fontId="27" fillId="70" borderId="16" applyNumberFormat="0" applyProtection="0">
      <alignment horizontal="right" vertical="center"/>
    </xf>
    <xf numFmtId="4" fontId="27" fillId="21" borderId="16" applyNumberFormat="0" applyProtection="0">
      <alignment horizontal="right" vertical="center"/>
    </xf>
    <xf numFmtId="4" fontId="27" fillId="71" borderId="16" applyNumberFormat="0" applyProtection="0">
      <alignment horizontal="right" vertical="center"/>
    </xf>
    <xf numFmtId="4" fontId="27" fillId="26" borderId="16" applyNumberFormat="0" applyProtection="0">
      <alignment horizontal="right" vertical="center"/>
    </xf>
    <xf numFmtId="4" fontId="50" fillId="72" borderId="17" applyNumberFormat="0" applyProtection="0">
      <alignment horizontal="left" vertical="center" indent="1"/>
    </xf>
    <xf numFmtId="4" fontId="27" fillId="73" borderId="0" applyNumberFormat="0" applyProtection="0">
      <alignment horizontal="left" vertical="center" indent="1"/>
    </xf>
    <xf numFmtId="4" fontId="52" fillId="20" borderId="0" applyNumberFormat="0" applyProtection="0">
      <alignment horizontal="left" vertical="center" indent="1"/>
    </xf>
    <xf numFmtId="4" fontId="27" fillId="2" borderId="16" applyNumberFormat="0" applyProtection="0">
      <alignment horizontal="right" vertical="center"/>
    </xf>
    <xf numFmtId="4" fontId="27" fillId="73" borderId="0" applyNumberFormat="0" applyProtection="0">
      <alignment horizontal="left" vertical="center" indent="1"/>
    </xf>
    <xf numFmtId="4" fontId="27" fillId="73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24" fillId="20" borderId="16" applyNumberFormat="0" applyProtection="0">
      <alignment horizontal="left" vertical="center" indent="1"/>
    </xf>
    <xf numFmtId="0" fontId="24" fillId="20" borderId="16" applyNumberFormat="0" applyProtection="0">
      <alignment horizontal="left" vertical="top" indent="1"/>
    </xf>
    <xf numFmtId="0" fontId="24" fillId="2" borderId="16" applyNumberFormat="0" applyProtection="0">
      <alignment horizontal="left" vertical="center" indent="1"/>
    </xf>
    <xf numFmtId="0" fontId="24" fillId="2" borderId="16" applyNumberFormat="0" applyProtection="0">
      <alignment horizontal="left" vertical="top" indent="1"/>
    </xf>
    <xf numFmtId="0" fontId="24" fillId="6" borderId="16" applyNumberFormat="0" applyProtection="0">
      <alignment horizontal="left" vertical="center" indent="1"/>
    </xf>
    <xf numFmtId="0" fontId="24" fillId="6" borderId="16" applyNumberFormat="0" applyProtection="0">
      <alignment horizontal="left" vertical="top" indent="1"/>
    </xf>
    <xf numFmtId="0" fontId="24" fillId="73" borderId="16" applyNumberFormat="0" applyProtection="0">
      <alignment horizontal="left" vertical="center" indent="1"/>
    </xf>
    <xf numFmtId="0" fontId="24" fillId="73" borderId="16" applyNumberFormat="0" applyProtection="0">
      <alignment horizontal="left" vertical="top" indent="1"/>
    </xf>
    <xf numFmtId="0" fontId="24" fillId="5" borderId="11" applyNumberFormat="0">
      <alignment/>
      <protection locked="0"/>
    </xf>
    <xf numFmtId="0" fontId="53" fillId="20" borderId="18" applyBorder="0">
      <alignment/>
      <protection/>
    </xf>
    <xf numFmtId="4" fontId="27" fillId="4" borderId="16" applyNumberFormat="0" applyProtection="0">
      <alignment vertical="center"/>
    </xf>
    <xf numFmtId="4" fontId="54" fillId="4" borderId="16" applyNumberFormat="0" applyProtection="0">
      <alignment vertical="center"/>
    </xf>
    <xf numFmtId="4" fontId="27" fillId="4" borderId="16" applyNumberFormat="0" applyProtection="0">
      <alignment horizontal="left" vertical="center" indent="1"/>
    </xf>
    <xf numFmtId="0" fontId="27" fillId="4" borderId="16" applyNumberFormat="0" applyProtection="0">
      <alignment horizontal="left" vertical="top" indent="1"/>
    </xf>
    <xf numFmtId="4" fontId="27" fillId="73" borderId="16" applyNumberFormat="0" applyProtection="0">
      <alignment horizontal="right" vertical="center"/>
    </xf>
    <xf numFmtId="4" fontId="54" fillId="73" borderId="16" applyNumberFormat="0" applyProtection="0">
      <alignment horizontal="right" vertical="center"/>
    </xf>
    <xf numFmtId="4" fontId="27" fillId="2" borderId="16" applyNumberFormat="0" applyProtection="0">
      <alignment horizontal="left" vertical="center" indent="1"/>
    </xf>
    <xf numFmtId="0" fontId="27" fillId="2" borderId="16" applyNumberFormat="0" applyProtection="0">
      <alignment horizontal="left" vertical="top" indent="1"/>
    </xf>
    <xf numFmtId="4" fontId="55" fillId="19" borderId="0" applyNumberFormat="0" applyProtection="0">
      <alignment horizontal="left" vertical="center" indent="1"/>
    </xf>
    <xf numFmtId="0" fontId="3" fillId="74" borderId="11">
      <alignment/>
      <protection/>
    </xf>
    <xf numFmtId="4" fontId="56" fillId="73" borderId="16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24" fillId="75" borderId="0">
      <alignment/>
      <protection/>
    </xf>
    <xf numFmtId="0" fontId="24" fillId="22" borderId="0">
      <alignment horizontal="center" vertical="center"/>
      <protection/>
    </xf>
    <xf numFmtId="0" fontId="24" fillId="22" borderId="0">
      <alignment horizontal="center" vertical="center"/>
      <protection/>
    </xf>
    <xf numFmtId="201" fontId="3" fillId="6" borderId="10" applyFont="0" applyAlignment="0" applyProtection="0"/>
    <xf numFmtId="201" fontId="3" fillId="6" borderId="10" applyFont="0" applyAlignment="0" applyProtection="0"/>
    <xf numFmtId="0" fontId="58" fillId="66" borderId="10">
      <alignment horizontal="left" vertical="center" wrapText="1"/>
      <protection/>
    </xf>
    <xf numFmtId="202" fontId="3" fillId="0" borderId="10">
      <alignment horizontal="center" vertical="center" wrapText="1"/>
      <protection/>
    </xf>
    <xf numFmtId="203" fontId="3" fillId="6" borderId="10">
      <alignment horizontal="center" vertical="center" wrapText="1"/>
      <protection locked="0"/>
    </xf>
    <xf numFmtId="0" fontId="24" fillId="22" borderId="0">
      <alignment/>
      <protection/>
    </xf>
    <xf numFmtId="0" fontId="24" fillId="22" borderId="0">
      <alignment/>
      <protection/>
    </xf>
    <xf numFmtId="0" fontId="57" fillId="0" borderId="0" applyNumberFormat="0" applyFill="0" applyBorder="0" applyAlignment="0" applyProtection="0"/>
    <xf numFmtId="0" fontId="12" fillId="0" borderId="19" applyNumberFormat="0" applyFill="0" applyAlignment="0" applyProtection="0"/>
    <xf numFmtId="196" fontId="59" fillId="69" borderId="20">
      <alignment horizontal="center" vertical="center"/>
      <protection/>
    </xf>
    <xf numFmtId="0" fontId="60" fillId="0" borderId="0">
      <alignment/>
      <protection/>
    </xf>
    <xf numFmtId="0" fontId="60" fillId="0" borderId="0">
      <alignment/>
      <protection/>
    </xf>
    <xf numFmtId="204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96" fontId="24" fillId="76" borderId="11" applyNumberFormat="0" applyFill="0" applyBorder="0" applyProtection="0">
      <alignment vertical="center"/>
    </xf>
    <xf numFmtId="196" fontId="24" fillId="76" borderId="11" applyNumberFormat="0" applyFill="0" applyBorder="0" applyProtection="0">
      <alignment vertical="center"/>
    </xf>
    <xf numFmtId="0" fontId="81" fillId="77" borderId="0" applyNumberFormat="0" applyBorder="0" applyAlignment="0" applyProtection="0"/>
    <xf numFmtId="0" fontId="4" fillId="78" borderId="0" applyNumberFormat="0" applyBorder="0" applyAlignment="0" applyProtection="0"/>
    <xf numFmtId="0" fontId="81" fillId="79" borderId="0" applyNumberFormat="0" applyBorder="0" applyAlignment="0" applyProtection="0"/>
    <xf numFmtId="0" fontId="4" fillId="69" borderId="0" applyNumberFormat="0" applyBorder="0" applyAlignment="0" applyProtection="0"/>
    <xf numFmtId="0" fontId="81" fillId="80" borderId="0" applyNumberFormat="0" applyBorder="0" applyAlignment="0" applyProtection="0"/>
    <xf numFmtId="0" fontId="4" fillId="21" borderId="0" applyNumberFormat="0" applyBorder="0" applyAlignment="0" applyProtection="0"/>
    <xf numFmtId="0" fontId="81" fillId="81" borderId="0" applyNumberFormat="0" applyBorder="0" applyAlignment="0" applyProtection="0"/>
    <xf numFmtId="0" fontId="4" fillId="36" borderId="0" applyNumberFormat="0" applyBorder="0" applyAlignment="0" applyProtection="0"/>
    <xf numFmtId="0" fontId="81" fillId="82" borderId="0" applyNumberFormat="0" applyBorder="0" applyAlignment="0" applyProtection="0"/>
    <xf numFmtId="0" fontId="4" fillId="38" borderId="0" applyNumberFormat="0" applyBorder="0" applyAlignment="0" applyProtection="0"/>
    <xf numFmtId="0" fontId="81" fillId="83" borderId="0" applyNumberFormat="0" applyBorder="0" applyAlignment="0" applyProtection="0"/>
    <xf numFmtId="0" fontId="4" fillId="70" borderId="0" applyNumberFormat="0" applyBorder="0" applyAlignment="0" applyProtection="0"/>
    <xf numFmtId="206" fontId="0" fillId="0" borderId="21">
      <alignment/>
      <protection locked="0"/>
    </xf>
    <xf numFmtId="0" fontId="82" fillId="84" borderId="22" applyNumberFormat="0" applyAlignment="0" applyProtection="0"/>
    <xf numFmtId="0" fontId="5" fillId="18" borderId="3" applyNumberFormat="0" applyAlignment="0" applyProtection="0"/>
    <xf numFmtId="0" fontId="83" fillId="85" borderId="23" applyNumberFormat="0" applyAlignment="0" applyProtection="0"/>
    <xf numFmtId="0" fontId="6" fillId="22" borderId="14" applyNumberFormat="0" applyAlignment="0" applyProtection="0"/>
    <xf numFmtId="0" fontId="84" fillId="85" borderId="22" applyNumberFormat="0" applyAlignment="0" applyProtection="0"/>
    <xf numFmtId="0" fontId="7" fillId="22" borderId="3" applyNumberFormat="0" applyAlignment="0" applyProtection="0"/>
    <xf numFmtId="0" fontId="8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61" fillId="0" borderId="0" applyBorder="0">
      <alignment horizontal="center" vertical="center" wrapText="1"/>
      <protection/>
    </xf>
    <xf numFmtId="0" fontId="86" fillId="0" borderId="24" applyNumberFormat="0" applyFill="0" applyAlignment="0" applyProtection="0"/>
    <xf numFmtId="0" fontId="9" fillId="0" borderId="25" applyNumberFormat="0" applyFill="0" applyAlignment="0" applyProtection="0"/>
    <xf numFmtId="0" fontId="87" fillId="0" borderId="26" applyNumberFormat="0" applyFill="0" applyAlignment="0" applyProtection="0"/>
    <xf numFmtId="0" fontId="10" fillId="0" borderId="8" applyNumberFormat="0" applyFill="0" applyAlignment="0" applyProtection="0"/>
    <xf numFmtId="0" fontId="88" fillId="0" borderId="27" applyNumberFormat="0" applyFill="0" applyAlignment="0" applyProtection="0"/>
    <xf numFmtId="0" fontId="11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29" applyBorder="0">
      <alignment horizontal="center" vertical="center" wrapText="1"/>
      <protection/>
    </xf>
    <xf numFmtId="206" fontId="63" fillId="16" borderId="21">
      <alignment/>
      <protection/>
    </xf>
    <xf numFmtId="4" fontId="64" fillId="68" borderId="11" applyBorder="0">
      <alignment horizontal="right"/>
      <protection/>
    </xf>
    <xf numFmtId="207" fontId="65" fillId="68" borderId="10" applyFont="0">
      <alignment/>
      <protection/>
    </xf>
    <xf numFmtId="0" fontId="89" fillId="0" borderId="30" applyNumberFormat="0" applyFill="0" applyAlignment="0" applyProtection="0"/>
    <xf numFmtId="0" fontId="12" fillId="0" borderId="31" applyNumberFormat="0" applyFill="0" applyAlignment="0" applyProtection="0"/>
    <xf numFmtId="0" fontId="90" fillId="86" borderId="32" applyNumberFormat="0" applyAlignment="0" applyProtection="0"/>
    <xf numFmtId="0" fontId="13" fillId="87" borderId="4" applyNumberFormat="0" applyAlignment="0" applyProtection="0"/>
    <xf numFmtId="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88" borderId="0" applyNumberFormat="0" applyBorder="0" applyAlignment="0" applyProtection="0"/>
    <xf numFmtId="0" fontId="15" fillId="6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3" fillId="0" borderId="0">
      <alignment/>
      <protection/>
    </xf>
    <xf numFmtId="0" fontId="94" fillId="0" borderId="0">
      <alignment/>
      <protection/>
    </xf>
    <xf numFmtId="0" fontId="80" fillId="0" borderId="0">
      <alignment/>
      <protection/>
    </xf>
    <xf numFmtId="0" fontId="24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89" borderId="0" applyNumberFormat="0" applyBorder="0" applyAlignment="0" applyProtection="0"/>
    <xf numFmtId="0" fontId="16" fillId="7" borderId="0" applyNumberFormat="0" applyBorder="0" applyAlignment="0" applyProtection="0"/>
    <xf numFmtId="166" fontId="66" fillId="68" borderId="33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0" borderId="34" applyNumberFormat="0" applyFont="0" applyAlignment="0" applyProtection="0"/>
    <xf numFmtId="0" fontId="0" fillId="4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35" applyNumberFormat="0" applyFill="0" applyAlignment="0" applyProtection="0"/>
    <xf numFmtId="0" fontId="18" fillId="0" borderId="36" applyNumberFormat="0" applyFill="0" applyAlignment="0" applyProtection="0"/>
    <xf numFmtId="0" fontId="23" fillId="0" borderId="0">
      <alignment/>
      <protection/>
    </xf>
    <xf numFmtId="0" fontId="9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3" fontId="67" fillId="0" borderId="37" applyFont="0" applyBorder="0">
      <alignment horizontal="right"/>
      <protection locked="0"/>
    </xf>
    <xf numFmtId="20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80" fillId="0" borderId="0" applyFont="0" applyFill="0" applyBorder="0" applyAlignment="0" applyProtection="0"/>
    <xf numFmtId="204" fontId="24" fillId="0" borderId="0" applyFont="0" applyFill="0" applyBorder="0" applyAlignment="0" applyProtection="0"/>
    <xf numFmtId="4" fontId="64" fillId="12" borderId="0" applyBorder="0">
      <alignment horizontal="right"/>
      <protection/>
    </xf>
    <xf numFmtId="210" fontId="68" fillId="61" borderId="38">
      <alignment vertical="center"/>
      <protection/>
    </xf>
    <xf numFmtId="0" fontId="100" fillId="91" borderId="0" applyNumberFormat="0" applyBorder="0" applyAlignment="0" applyProtection="0"/>
    <xf numFmtId="0" fontId="20" fillId="12" borderId="0" applyNumberFormat="0" applyBorder="0" applyAlignment="0" applyProtection="0"/>
    <xf numFmtId="185" fontId="25" fillId="0" borderId="0">
      <alignment/>
      <protection locked="0"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10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1" fillId="0" borderId="0" xfId="403" applyNumberFormat="1" applyFont="1" applyFill="1" applyBorder="1" applyAlignment="1" applyProtection="1">
      <alignment horizontal="center" vertical="center" wrapText="1"/>
      <protection/>
    </xf>
    <xf numFmtId="0" fontId="71" fillId="0" borderId="0" xfId="403" applyNumberFormat="1" applyFont="1" applyFill="1" applyBorder="1" applyAlignment="1" applyProtection="1">
      <alignment vertical="top" wrapText="1"/>
      <protection/>
    </xf>
    <xf numFmtId="0" fontId="72" fillId="0" borderId="0" xfId="0" applyFont="1" applyAlignment="1">
      <alignment/>
    </xf>
    <xf numFmtId="0" fontId="71" fillId="0" borderId="0" xfId="403" applyNumberFormat="1" applyFont="1" applyFill="1" applyBorder="1" applyAlignment="1" applyProtection="1">
      <alignment horizontal="left" vertical="top" wrapText="1" indent="1"/>
      <protection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/>
    </xf>
    <xf numFmtId="49" fontId="72" fillId="0" borderId="0" xfId="0" applyNumberFormat="1" applyFont="1" applyFill="1" applyBorder="1" applyAlignment="1">
      <alignment/>
    </xf>
    <xf numFmtId="49" fontId="71" fillId="0" borderId="11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/>
    </xf>
    <xf numFmtId="0" fontId="72" fillId="0" borderId="39" xfId="0" applyFont="1" applyFill="1" applyBorder="1" applyAlignment="1">
      <alignment wrapText="1"/>
    </xf>
    <xf numFmtId="49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wrapText="1"/>
    </xf>
    <xf numFmtId="0" fontId="72" fillId="0" borderId="0" xfId="0" applyFont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1" fontId="72" fillId="0" borderId="11" xfId="0" applyNumberFormat="1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wrapText="1"/>
    </xf>
    <xf numFmtId="0" fontId="72" fillId="0" borderId="37" xfId="0" applyFont="1" applyFill="1" applyBorder="1" applyAlignment="1">
      <alignment wrapText="1"/>
    </xf>
    <xf numFmtId="0" fontId="72" fillId="0" borderId="15" xfId="0" applyFont="1" applyFill="1" applyBorder="1" applyAlignment="1">
      <alignment wrapText="1"/>
    </xf>
    <xf numFmtId="0" fontId="102" fillId="0" borderId="0" xfId="0" applyFont="1" applyBorder="1" applyAlignment="1">
      <alignment horizontal="center" vertical="center" wrapText="1"/>
    </xf>
    <xf numFmtId="0" fontId="72" fillId="0" borderId="41" xfId="0" applyFont="1" applyFill="1" applyBorder="1" applyAlignment="1">
      <alignment wrapText="1"/>
    </xf>
    <xf numFmtId="0" fontId="72" fillId="0" borderId="11" xfId="366" applyFont="1" applyBorder="1" applyAlignment="1" applyProtection="1">
      <alignment horizontal="center" vertical="center"/>
      <protection/>
    </xf>
    <xf numFmtId="0" fontId="72" fillId="0" borderId="11" xfId="0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103" fillId="0" borderId="0" xfId="0" applyFont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0" fontId="102" fillId="0" borderId="11" xfId="0" applyFont="1" applyBorder="1" applyAlignment="1">
      <alignment horizontal="center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122" applyFont="1" applyBorder="1" applyAlignment="1">
      <alignment horizontal="center" vertical="center" wrapText="1"/>
      <protection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122" applyFont="1" applyBorder="1" applyAlignment="1">
      <alignment horizontal="center" vertical="center" wrapText="1"/>
      <protection/>
    </xf>
    <xf numFmtId="0" fontId="72" fillId="0" borderId="39" xfId="0" applyFont="1" applyFill="1" applyBorder="1" applyAlignment="1">
      <alignment shrinkToFit="1"/>
    </xf>
    <xf numFmtId="0" fontId="72" fillId="0" borderId="11" xfId="0" applyFont="1" applyFill="1" applyBorder="1" applyAlignment="1">
      <alignment shrinkToFit="1"/>
    </xf>
    <xf numFmtId="0" fontId="102" fillId="0" borderId="11" xfId="0" applyFont="1" applyBorder="1" applyAlignment="1">
      <alignment shrinkToFit="1"/>
    </xf>
    <xf numFmtId="0" fontId="102" fillId="0" borderId="43" xfId="0" applyFont="1" applyBorder="1" applyAlignment="1">
      <alignment shrinkToFit="1"/>
    </xf>
    <xf numFmtId="0" fontId="102" fillId="0" borderId="44" xfId="0" applyFont="1" applyFill="1" applyBorder="1" applyAlignment="1">
      <alignment shrinkToFit="1"/>
    </xf>
    <xf numFmtId="0" fontId="102" fillId="0" borderId="43" xfId="0" applyFont="1" applyFill="1" applyBorder="1" applyAlignment="1">
      <alignment shrinkToFit="1"/>
    </xf>
    <xf numFmtId="0" fontId="102" fillId="0" borderId="44" xfId="0" applyFont="1" applyBorder="1" applyAlignment="1">
      <alignment shrinkToFit="1"/>
    </xf>
    <xf numFmtId="0" fontId="102" fillId="0" borderId="45" xfId="0" applyFont="1" applyBorder="1" applyAlignment="1">
      <alignment shrinkToFit="1"/>
    </xf>
    <xf numFmtId="0" fontId="72" fillId="0" borderId="43" xfId="0" applyFont="1" applyFill="1" applyBorder="1" applyAlignment="1">
      <alignment shrinkToFit="1"/>
    </xf>
    <xf numFmtId="0" fontId="72" fillId="0" borderId="44" xfId="0" applyFont="1" applyFill="1" applyBorder="1" applyAlignment="1">
      <alignment shrinkToFit="1"/>
    </xf>
    <xf numFmtId="0" fontId="72" fillId="0" borderId="11" xfId="0" applyFont="1" applyFill="1" applyBorder="1" applyAlignment="1">
      <alignment horizontal="left" shrinkToFit="1"/>
    </xf>
    <xf numFmtId="0" fontId="72" fillId="0" borderId="11" xfId="0" applyFont="1" applyFill="1" applyBorder="1" applyAlignment="1">
      <alignment horizontal="left" vertical="center" shrinkToFit="1"/>
    </xf>
    <xf numFmtId="0" fontId="72" fillId="0" borderId="37" xfId="0" applyFont="1" applyFill="1" applyBorder="1" applyAlignment="1">
      <alignment shrinkToFit="1"/>
    </xf>
    <xf numFmtId="16" fontId="102" fillId="0" borderId="11" xfId="0" applyNumberFormat="1" applyFont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49" fontId="72" fillId="0" borderId="11" xfId="0" applyNumberFormat="1" applyFont="1" applyFill="1" applyBorder="1" applyAlignment="1">
      <alignment wrapText="1"/>
    </xf>
    <xf numFmtId="14" fontId="72" fillId="0" borderId="11" xfId="0" applyNumberFormat="1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167" fontId="72" fillId="0" borderId="0" xfId="0" applyNumberFormat="1" applyFont="1" applyFill="1" applyBorder="1" applyAlignment="1">
      <alignment horizontal="center" vertical="center"/>
    </xf>
    <xf numFmtId="167" fontId="71" fillId="0" borderId="11" xfId="0" applyNumberFormat="1" applyFont="1" applyFill="1" applyBorder="1" applyAlignment="1">
      <alignment horizontal="center" vertical="center" wrapText="1"/>
    </xf>
    <xf numFmtId="14" fontId="72" fillId="0" borderId="39" xfId="0" applyNumberFormat="1" applyFont="1" applyFill="1" applyBorder="1" applyAlignment="1">
      <alignment horizontal="center" vertical="center"/>
    </xf>
    <xf numFmtId="14" fontId="102" fillId="0" borderId="39" xfId="0" applyNumberFormat="1" applyFont="1" applyBorder="1" applyAlignment="1">
      <alignment horizontal="center" vertical="center"/>
    </xf>
    <xf numFmtId="167" fontId="72" fillId="0" borderId="39" xfId="0" applyNumberFormat="1" applyFont="1" applyFill="1" applyBorder="1" applyAlignment="1">
      <alignment horizontal="center" vertical="center" wrapText="1"/>
    </xf>
    <xf numFmtId="14" fontId="72" fillId="0" borderId="11" xfId="0" applyNumberFormat="1" applyFont="1" applyFill="1" applyBorder="1" applyAlignment="1">
      <alignment horizontal="center" vertical="center" wrapText="1"/>
    </xf>
    <xf numFmtId="2" fontId="102" fillId="0" borderId="11" xfId="0" applyNumberFormat="1" applyFont="1" applyBorder="1" applyAlignment="1">
      <alignment horizontal="center" vertical="center"/>
    </xf>
    <xf numFmtId="14" fontId="102" fillId="0" borderId="11" xfId="0" applyNumberFormat="1" applyFont="1" applyBorder="1" applyAlignment="1">
      <alignment horizontal="center" vertical="center"/>
    </xf>
    <xf numFmtId="167" fontId="102" fillId="92" borderId="11" xfId="0" applyNumberFormat="1" applyFont="1" applyFill="1" applyBorder="1" applyAlignment="1">
      <alignment horizontal="center" vertical="center" wrapText="1"/>
    </xf>
    <xf numFmtId="167" fontId="72" fillId="92" borderId="11" xfId="0" applyNumberFormat="1" applyFont="1" applyFill="1" applyBorder="1" applyAlignment="1">
      <alignment horizontal="center" vertical="center" wrapText="1"/>
    </xf>
    <xf numFmtId="14" fontId="102" fillId="0" borderId="11" xfId="0" applyNumberFormat="1" applyFont="1" applyBorder="1" applyAlignment="1">
      <alignment horizontal="center" vertical="center" wrapText="1"/>
    </xf>
    <xf numFmtId="167" fontId="102" fillId="92" borderId="39" xfId="0" applyNumberFormat="1" applyFont="1" applyFill="1" applyBorder="1" applyAlignment="1">
      <alignment horizontal="center" vertical="center" wrapText="1"/>
    </xf>
    <xf numFmtId="167" fontId="102" fillId="0" borderId="11" xfId="0" applyNumberFormat="1" applyFont="1" applyBorder="1" applyAlignment="1">
      <alignment horizontal="center" vertical="center" wrapText="1"/>
    </xf>
    <xf numFmtId="14" fontId="102" fillId="0" borderId="39" xfId="0" applyNumberFormat="1" applyFont="1" applyFill="1" applyBorder="1" applyAlignment="1">
      <alignment horizontal="center" vertical="center" wrapText="1"/>
    </xf>
    <xf numFmtId="167" fontId="102" fillId="0" borderId="39" xfId="0" applyNumberFormat="1" applyFont="1" applyFill="1" applyBorder="1" applyAlignment="1">
      <alignment horizontal="center" vertical="center" wrapText="1"/>
    </xf>
    <xf numFmtId="167" fontId="102" fillId="0" borderId="11" xfId="0" applyNumberFormat="1" applyFont="1" applyFill="1" applyBorder="1" applyAlignment="1">
      <alignment horizontal="center" vertical="center" wrapText="1"/>
    </xf>
    <xf numFmtId="14" fontId="102" fillId="0" borderId="11" xfId="0" applyNumberFormat="1" applyFont="1" applyFill="1" applyBorder="1" applyAlignment="1">
      <alignment horizontal="center" vertical="center" wrapText="1"/>
    </xf>
    <xf numFmtId="14" fontId="72" fillId="0" borderId="39" xfId="0" applyNumberFormat="1" applyFont="1" applyFill="1" applyBorder="1" applyAlignment="1">
      <alignment horizontal="center" vertical="center" wrapText="1"/>
    </xf>
    <xf numFmtId="14" fontId="102" fillId="0" borderId="39" xfId="0" applyNumberFormat="1" applyFont="1" applyBorder="1" applyAlignment="1">
      <alignment horizontal="center" vertical="center" wrapText="1"/>
    </xf>
    <xf numFmtId="167" fontId="102" fillId="0" borderId="39" xfId="0" applyNumberFormat="1" applyFont="1" applyBorder="1" applyAlignment="1">
      <alignment horizontal="center" vertical="center" wrapText="1"/>
    </xf>
    <xf numFmtId="14" fontId="72" fillId="0" borderId="42" xfId="0" applyNumberFormat="1" applyFont="1" applyFill="1" applyBorder="1" applyAlignment="1">
      <alignment horizontal="center" vertical="center"/>
    </xf>
    <xf numFmtId="14" fontId="72" fillId="0" borderId="42" xfId="0" applyNumberFormat="1" applyFont="1" applyFill="1" applyBorder="1" applyAlignment="1">
      <alignment horizontal="center" vertical="center" wrapText="1"/>
    </xf>
    <xf numFmtId="14" fontId="102" fillId="0" borderId="42" xfId="0" applyNumberFormat="1" applyFont="1" applyBorder="1" applyAlignment="1">
      <alignment horizontal="center" vertical="center" wrapText="1"/>
    </xf>
    <xf numFmtId="167" fontId="102" fillId="0" borderId="42" xfId="0" applyNumberFormat="1" applyFont="1" applyBorder="1" applyAlignment="1">
      <alignment horizontal="center" vertical="center" wrapText="1"/>
    </xf>
    <xf numFmtId="167" fontId="72" fillId="0" borderId="11" xfId="0" applyNumberFormat="1" applyFont="1" applyFill="1" applyBorder="1" applyAlignment="1">
      <alignment horizontal="center" vertical="center" wrapText="1"/>
    </xf>
    <xf numFmtId="167" fontId="72" fillId="0" borderId="11" xfId="0" applyNumberFormat="1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 wrapText="1"/>
    </xf>
    <xf numFmtId="2" fontId="72" fillId="0" borderId="39" xfId="0" applyNumberFormat="1" applyFont="1" applyFill="1" applyBorder="1" applyAlignment="1">
      <alignment horizontal="center" vertical="center"/>
    </xf>
    <xf numFmtId="2" fontId="72" fillId="0" borderId="11" xfId="0" applyNumberFormat="1" applyFont="1" applyFill="1" applyBorder="1" applyAlignment="1">
      <alignment horizontal="center" vertical="center"/>
    </xf>
    <xf numFmtId="14" fontId="72" fillId="0" borderId="37" xfId="0" applyNumberFormat="1" applyFont="1" applyFill="1" applyBorder="1" applyAlignment="1">
      <alignment horizontal="center" vertical="center"/>
    </xf>
    <xf numFmtId="2" fontId="72" fillId="0" borderId="37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71" fillId="0" borderId="0" xfId="403" applyNumberFormat="1" applyFont="1" applyFill="1" applyBorder="1" applyAlignment="1" applyProtection="1">
      <alignment horizontal="left" vertical="top" wrapText="1" indent="1"/>
      <protection/>
    </xf>
    <xf numFmtId="0" fontId="102" fillId="0" borderId="0" xfId="0" applyFont="1" applyFill="1" applyBorder="1" applyAlignment="1">
      <alignment horizontal="right" vertical="top" wrapText="1"/>
    </xf>
    <xf numFmtId="49" fontId="71" fillId="0" borderId="0" xfId="403" applyNumberFormat="1" applyFont="1" applyFill="1" applyBorder="1" applyAlignment="1" applyProtection="1">
      <alignment horizontal="left" vertical="top" wrapText="1" indent="1"/>
      <protection/>
    </xf>
    <xf numFmtId="49" fontId="104" fillId="0" borderId="0" xfId="366" applyNumberFormat="1" applyFont="1" applyFill="1" applyBorder="1" applyAlignment="1" applyProtection="1">
      <alignment horizontal="left" vertical="top" wrapText="1" indent="1"/>
      <protection/>
    </xf>
    <xf numFmtId="0" fontId="71" fillId="0" borderId="0" xfId="403" applyNumberFormat="1" applyFont="1" applyFill="1" applyBorder="1" applyAlignment="1" applyProtection="1">
      <alignment horizontal="center" vertical="top" wrapText="1"/>
      <protection/>
    </xf>
  </cellXfs>
  <cellStyles count="431">
    <cellStyle name="Normal" xfId="0"/>
    <cellStyle name="_~6099726" xfId="15"/>
    <cellStyle name="_070305 СУ" xfId="16"/>
    <cellStyle name="_070315 СУ" xfId="17"/>
    <cellStyle name="_070405 СУ" xfId="18"/>
    <cellStyle name="_070405 СУ(с новыми РАО)" xfId="19"/>
    <cellStyle name="_070406 ТГК-5 все" xfId="20"/>
    <cellStyle name="_070514 СУ" xfId="21"/>
    <cellStyle name="_070719 СУ (РАО от 05.07.2007 №444)" xfId="22"/>
    <cellStyle name="_FFF" xfId="23"/>
    <cellStyle name="_FFF_New Form10_2" xfId="24"/>
    <cellStyle name="_FFF_Nsi" xfId="25"/>
    <cellStyle name="_FFF_Nsi_1" xfId="26"/>
    <cellStyle name="_FFF_Nsi_139" xfId="27"/>
    <cellStyle name="_FFF_Nsi_140" xfId="28"/>
    <cellStyle name="_FFF_Nsi_140(Зах)" xfId="29"/>
    <cellStyle name="_FFF_Nsi_140_mod" xfId="30"/>
    <cellStyle name="_FFF_Summary" xfId="31"/>
    <cellStyle name="_FFF_Tax_form_1кв_3" xfId="32"/>
    <cellStyle name="_FFF_БКЭ" xfId="33"/>
    <cellStyle name="_Final_Book_010301" xfId="34"/>
    <cellStyle name="_Final_Book_010301_New Form10_2" xfId="35"/>
    <cellStyle name="_Final_Book_010301_Nsi" xfId="36"/>
    <cellStyle name="_Final_Book_010301_Nsi_1" xfId="37"/>
    <cellStyle name="_Final_Book_010301_Nsi_139" xfId="38"/>
    <cellStyle name="_Final_Book_010301_Nsi_140" xfId="39"/>
    <cellStyle name="_Final_Book_010301_Nsi_140(Зах)" xfId="40"/>
    <cellStyle name="_Final_Book_010301_Nsi_140_mod" xfId="41"/>
    <cellStyle name="_Final_Book_010301_Summary" xfId="42"/>
    <cellStyle name="_Final_Book_010301_Tax_form_1кв_3" xfId="43"/>
    <cellStyle name="_Final_Book_010301_БКЭ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 2" xfId="59"/>
    <cellStyle name="_АГ_LB ВяткаТорф 5 мес_2009_" xfId="60"/>
    <cellStyle name="_АГ_Альбом Life Book 2009 4_05" xfId="61"/>
    <cellStyle name="_АГ_Альбом Life Book 2009 4_05 2" xfId="62"/>
    <cellStyle name="_АГ_Альбом Life Book 2009 4_06" xfId="63"/>
    <cellStyle name="_АГ_Альбом Life Book 2009 4_06 2" xfId="64"/>
    <cellStyle name="_АГ_Альбом Life Book 2010" xfId="65"/>
    <cellStyle name="_АГ_Альбом Life Book 2010 2" xfId="66"/>
    <cellStyle name="_АГ_Альбом Life-Book 2010 10_03" xfId="67"/>
    <cellStyle name="_АГ_Альбом Life-Book 2010 10_03 2" xfId="68"/>
    <cellStyle name="_АГ_Альбом Life-Book 2010 10_04" xfId="69"/>
    <cellStyle name="_АГ_Альбом Life-Book 2010 10_04 2" xfId="70"/>
    <cellStyle name="_АГ_Альбом Life-Book 2010 10_06" xfId="71"/>
    <cellStyle name="_АГ_Альбом Life-Book 2010 10_06 2" xfId="72"/>
    <cellStyle name="_АГ_Альбом Life-Book 2010 10_07" xfId="73"/>
    <cellStyle name="_АГ_Альбом Life-Book 2010 10_07 2" xfId="74"/>
    <cellStyle name="_АГ_Альбом Life-Book 2011 10_08 new" xfId="75"/>
    <cellStyle name="_АГ_Альбом Life-Book 2011 10_08 new 2" xfId="76"/>
    <cellStyle name="_АГ_Свод_АУР_ФБ_2008 -урез  МЮ" xfId="77"/>
    <cellStyle name="_АГ_Свод_АУР_ФБ_2008 -урез  МЮ 2" xfId="78"/>
    <cellStyle name="_АГ_ФАКТ" xfId="79"/>
    <cellStyle name="_АГ_ФАКТ 2" xfId="80"/>
    <cellStyle name="_БДР04м05" xfId="81"/>
    <cellStyle name="_Дозакл 5 мес.2000" xfId="82"/>
    <cellStyle name="_Книга1" xfId="83"/>
    <cellStyle name="_Книга3" xfId="84"/>
    <cellStyle name="_Книга3_New Form10_2" xfId="85"/>
    <cellStyle name="_Книга3_Nsi" xfId="86"/>
    <cellStyle name="_Книга3_Nsi_1" xfId="87"/>
    <cellStyle name="_Книга3_Nsi_139" xfId="88"/>
    <cellStyle name="_Книга3_Nsi_140" xfId="89"/>
    <cellStyle name="_Книга3_Nsi_140(Зах)" xfId="90"/>
    <cellStyle name="_Книга3_Nsi_140_mod" xfId="91"/>
    <cellStyle name="_Книга3_Summary" xfId="92"/>
    <cellStyle name="_Книга3_Tax_form_1кв_3" xfId="93"/>
    <cellStyle name="_Книга3_БКЭ" xfId="94"/>
    <cellStyle name="_Книга7" xfId="95"/>
    <cellStyle name="_Книга7_New Form10_2" xfId="96"/>
    <cellStyle name="_Книга7_Nsi" xfId="97"/>
    <cellStyle name="_Книга7_Nsi_1" xfId="98"/>
    <cellStyle name="_Книга7_Nsi_139" xfId="99"/>
    <cellStyle name="_Книга7_Nsi_140" xfId="100"/>
    <cellStyle name="_Книга7_Nsi_140(Зах)" xfId="101"/>
    <cellStyle name="_Книга7_Nsi_140_mod" xfId="102"/>
    <cellStyle name="_Книга7_Summary" xfId="103"/>
    <cellStyle name="_Книга7_Tax_form_1кв_3" xfId="104"/>
    <cellStyle name="_Книга7_БКЭ" xfId="105"/>
    <cellStyle name="_Куликова ОПП" xfId="106"/>
    <cellStyle name="_Прик РКС-265-п от 21.11.2005г. прил 1 к Регламенту" xfId="107"/>
    <cellStyle name="_ПРИЛ. 2003_ЧТЭ" xfId="108"/>
    <cellStyle name="_Приложение откр." xfId="109"/>
    <cellStyle name="_проект_инвест_программы_2" xfId="110"/>
    <cellStyle name="_ПФ14" xfId="111"/>
    <cellStyle name="_Расшифровки_1кв_2002" xfId="112"/>
    <cellStyle name="_Формы" xfId="113"/>
    <cellStyle name="_Шаблон Загрузки SAP 2_08" xfId="114"/>
    <cellStyle name="’ћѓћ‚›‰" xfId="115"/>
    <cellStyle name="”€ќђќ‘ћ‚›‰" xfId="116"/>
    <cellStyle name="”€љ‘€ђћ‚ђќќ›‰" xfId="117"/>
    <cellStyle name="”ќђќ‘ћ‚›‰" xfId="118"/>
    <cellStyle name="”љ‘ђћ‚ђќќ›‰" xfId="119"/>
    <cellStyle name="„…ќ…†ќ›‰" xfId="120"/>
    <cellStyle name="„ђ’ђ" xfId="121"/>
    <cellStyle name="=C:\WINNT35\SYSTEM32\COMMAND.COM" xfId="122"/>
    <cellStyle name="=C:\WINNT35\SYSTEM32\COMMAND.COM 2" xfId="123"/>
    <cellStyle name="‡ђѓћ‹ћ‚ћљ1" xfId="124"/>
    <cellStyle name="‡ђѓћ‹ћ‚ћљ2" xfId="125"/>
    <cellStyle name="€’ћѓћ‚›‰" xfId="126"/>
    <cellStyle name="0,00;0;" xfId="127"/>
    <cellStyle name="20% - Accent1" xfId="128"/>
    <cellStyle name="20% - Accent2" xfId="129"/>
    <cellStyle name="20% - Accent3" xfId="130"/>
    <cellStyle name="20% - Accent4" xfId="131"/>
    <cellStyle name="20% - Accent5" xfId="132"/>
    <cellStyle name="20% - Accent6" xfId="133"/>
    <cellStyle name="20% - Акцент1" xfId="134"/>
    <cellStyle name="20% - Акцент1 2" xfId="135"/>
    <cellStyle name="20% - Акцент2" xfId="136"/>
    <cellStyle name="20% - Акцент2 2" xfId="137"/>
    <cellStyle name="20% - Акцент3" xfId="138"/>
    <cellStyle name="20% - Акцент3 2" xfId="139"/>
    <cellStyle name="20% - Акцент4" xfId="140"/>
    <cellStyle name="20% - Акцент4 2" xfId="141"/>
    <cellStyle name="20% - Акцент5" xfId="142"/>
    <cellStyle name="20% - Акцент5 2" xfId="143"/>
    <cellStyle name="20% - Акцент6" xfId="144"/>
    <cellStyle name="20% - Акцент6 2" xfId="145"/>
    <cellStyle name="3d" xfId="146"/>
    <cellStyle name="40% - Accent1" xfId="147"/>
    <cellStyle name="40% - Accent2" xfId="148"/>
    <cellStyle name="40% - Accent3" xfId="149"/>
    <cellStyle name="40% - Accent4" xfId="150"/>
    <cellStyle name="40% - Accent5" xfId="151"/>
    <cellStyle name="40% - Accent6" xfId="152"/>
    <cellStyle name="40% - Акцент1" xfId="153"/>
    <cellStyle name="40% - Акцент1 2" xfId="154"/>
    <cellStyle name="40% - Акцент2" xfId="155"/>
    <cellStyle name="40% - Акцент2 2" xfId="156"/>
    <cellStyle name="40% - Акцент3" xfId="157"/>
    <cellStyle name="40% - Акцент3 2" xfId="158"/>
    <cellStyle name="40% - Акцент4" xfId="159"/>
    <cellStyle name="40% - Акцент4 2" xfId="160"/>
    <cellStyle name="40% - Акцент5" xfId="161"/>
    <cellStyle name="40% - Акцент5 2" xfId="162"/>
    <cellStyle name="40% - Акцент6" xfId="163"/>
    <cellStyle name="40% - Акцент6 2" xfId="164"/>
    <cellStyle name="60% - Accent1" xfId="165"/>
    <cellStyle name="60% - Accent2" xfId="166"/>
    <cellStyle name="60% - Accent3" xfId="167"/>
    <cellStyle name="60% - Accent4" xfId="168"/>
    <cellStyle name="60% - Accent5" xfId="169"/>
    <cellStyle name="60% - Accent6" xfId="170"/>
    <cellStyle name="60% - Акцент1" xfId="171"/>
    <cellStyle name="60% - Акцент1 2" xfId="172"/>
    <cellStyle name="60% - Акцент2" xfId="173"/>
    <cellStyle name="60% - Акцент2 2" xfId="174"/>
    <cellStyle name="60% - Акцент3" xfId="175"/>
    <cellStyle name="60% - Акцент3 2" xfId="176"/>
    <cellStyle name="60% - Акцент4" xfId="177"/>
    <cellStyle name="60% - Акцент4 2" xfId="178"/>
    <cellStyle name="60% - Акцент5" xfId="179"/>
    <cellStyle name="60% - Акцент5 2" xfId="180"/>
    <cellStyle name="60% - Акцент6" xfId="181"/>
    <cellStyle name="60% - Акцент6 2" xfId="182"/>
    <cellStyle name="Aaia?iue [0]_?anoiau" xfId="183"/>
    <cellStyle name="Aaia?iue_?anoiau" xfId="184"/>
    <cellStyle name="Accent1" xfId="185"/>
    <cellStyle name="Accent1 - 20%" xfId="186"/>
    <cellStyle name="Accent1 - 40%" xfId="187"/>
    <cellStyle name="Accent1 - 60%" xfId="188"/>
    <cellStyle name="Accent2" xfId="189"/>
    <cellStyle name="Accent2 - 20%" xfId="190"/>
    <cellStyle name="Accent2 - 40%" xfId="191"/>
    <cellStyle name="Accent2 - 60%" xfId="192"/>
    <cellStyle name="Accent3" xfId="193"/>
    <cellStyle name="Accent3 - 20%" xfId="194"/>
    <cellStyle name="Accent3 - 40%" xfId="195"/>
    <cellStyle name="Accent3 - 60%" xfId="196"/>
    <cellStyle name="Accent3_Справочник предприятий" xfId="197"/>
    <cellStyle name="Accent4" xfId="198"/>
    <cellStyle name="Accent4 - 20%" xfId="199"/>
    <cellStyle name="Accent4 - 40%" xfId="200"/>
    <cellStyle name="Accent4 - 60%" xfId="201"/>
    <cellStyle name="Accent4_Справочник предприятий" xfId="202"/>
    <cellStyle name="Accent5" xfId="203"/>
    <cellStyle name="Accent5 - 20%" xfId="204"/>
    <cellStyle name="Accent5 - 40%" xfId="205"/>
    <cellStyle name="Accent5 - 60%" xfId="206"/>
    <cellStyle name="Accent5_Справочник предприятий" xfId="207"/>
    <cellStyle name="Accent6" xfId="208"/>
    <cellStyle name="Accent6 - 20%" xfId="209"/>
    <cellStyle name="Accent6 - 40%" xfId="210"/>
    <cellStyle name="Accent6 - 60%" xfId="211"/>
    <cellStyle name="Accent6_Справочник предприятий" xfId="212"/>
    <cellStyle name="Aeia?nnueea" xfId="213"/>
    <cellStyle name="Bad" xfId="214"/>
    <cellStyle name="Calc Currency (0)" xfId="215"/>
    <cellStyle name="Calculation" xfId="216"/>
    <cellStyle name="Check Cell" xfId="217"/>
    <cellStyle name="Comma [0]_(1)" xfId="218"/>
    <cellStyle name="Comma_(1)" xfId="219"/>
    <cellStyle name="Currency [0]" xfId="220"/>
    <cellStyle name="Currency_(1)" xfId="221"/>
    <cellStyle name="Đ_x0010_" xfId="222"/>
    <cellStyle name="Đ_x0010_ 2" xfId="223"/>
    <cellStyle name="Đ_x0010_?䥘Ȏ_x0013_⤀጖ē??䆈Ȏ_x0013_⬀ጘē_x0010_?䦄Ȏ" xfId="224"/>
    <cellStyle name="Đ_x0010_?䥘Ȏ_x0013_⤀጖ē??䆈Ȏ_x0013_⬀ጘē_x0010_?䦄Ȏ 1" xfId="225"/>
    <cellStyle name="Đ_x0010_?䥘Ȏ_x0013_⤀጖ē??䆈Ȏ_x0013_⬀ጘē_x0010_?䦄Ȏ 1 2" xfId="226"/>
    <cellStyle name="Đ_x0010_?䥘Ȏ_x0013_⤀጖ē??䆈Ȏ_x0013_⬀ጘē_x0010_?䦄Ȏ 2" xfId="227"/>
    <cellStyle name="Đ_x0010_?䥘Ȏ_x0013_⤀጖ē??䆈Ȏ_x0013_⬀ጘē_x0010_?䦄Ȏ_LB ВяткаТорф 5 мес_2009_" xfId="228"/>
    <cellStyle name="Đ_x0010__LB ВяткаТорф 5 мес_2009_" xfId="229"/>
    <cellStyle name="Dezimal [0]_Compiling Utility Macros" xfId="230"/>
    <cellStyle name="Dezimal_Compiling Utility Macros" xfId="231"/>
    <cellStyle name="Emphasis 1" xfId="232"/>
    <cellStyle name="Emphasis 2" xfId="233"/>
    <cellStyle name="Emphasis 3" xfId="234"/>
    <cellStyle name="Euro" xfId="235"/>
    <cellStyle name="Explanatory Text" xfId="236"/>
    <cellStyle name="F2" xfId="237"/>
    <cellStyle name="F3" xfId="238"/>
    <cellStyle name="F4" xfId="239"/>
    <cellStyle name="F5" xfId="240"/>
    <cellStyle name="F6" xfId="241"/>
    <cellStyle name="F7" xfId="242"/>
    <cellStyle name="F8" xfId="243"/>
    <cellStyle name="Followed Hyperlink" xfId="244"/>
    <cellStyle name="Good" xfId="245"/>
    <cellStyle name="Header1" xfId="246"/>
    <cellStyle name="Header2" xfId="247"/>
    <cellStyle name="Heading 1" xfId="248"/>
    <cellStyle name="Heading 2" xfId="249"/>
    <cellStyle name="Heading 3" xfId="250"/>
    <cellStyle name="Heading 4" xfId="251"/>
    <cellStyle name="Hyperlink" xfId="252"/>
    <cellStyle name="Iau?iue_?anoiau" xfId="253"/>
    <cellStyle name="Input" xfId="254"/>
    <cellStyle name="Ioe?uaaaoayny aeia?nnueea" xfId="255"/>
    <cellStyle name="ISO" xfId="256"/>
    <cellStyle name="JR Cells No Values" xfId="257"/>
    <cellStyle name="JR_ formula" xfId="258"/>
    <cellStyle name="JRchapeau" xfId="259"/>
    <cellStyle name="Just_Table" xfId="260"/>
    <cellStyle name="Linked Cell" xfId="261"/>
    <cellStyle name="Milliers_FA_JUIN_2004" xfId="262"/>
    <cellStyle name="Monйtaire [0]_Conversion Summary" xfId="263"/>
    <cellStyle name="Monйtaire_Conversion Summary" xfId="264"/>
    <cellStyle name="Neutral" xfId="265"/>
    <cellStyle name="Normal_061018 Mari OM" xfId="266"/>
    <cellStyle name="Normal1" xfId="267"/>
    <cellStyle name="normбlnм_laroux" xfId="268"/>
    <cellStyle name="Note" xfId="269"/>
    <cellStyle name="Oeiainiaue [0]_?anoiau" xfId="270"/>
    <cellStyle name="Oeiainiaue_?anoiau" xfId="271"/>
    <cellStyle name="Ouny?e [0]_?anoiau" xfId="272"/>
    <cellStyle name="Ouny?e_?anoiau" xfId="273"/>
    <cellStyle name="Output" xfId="274"/>
    <cellStyle name="Paaotsikko" xfId="275"/>
    <cellStyle name="Price_Body" xfId="276"/>
    <cellStyle name="protect" xfId="277"/>
    <cellStyle name="protect 2" xfId="278"/>
    <cellStyle name="Pддotsikko" xfId="279"/>
    <cellStyle name="QTitle" xfId="280"/>
    <cellStyle name="range" xfId="281"/>
    <cellStyle name="range 2" xfId="282"/>
    <cellStyle name="SAPBEXaggData" xfId="283"/>
    <cellStyle name="SAPBEXaggDataEmph" xfId="284"/>
    <cellStyle name="SAPBEXaggItem" xfId="285"/>
    <cellStyle name="SAPBEXaggItemX" xfId="286"/>
    <cellStyle name="SAPBEXchaText" xfId="287"/>
    <cellStyle name="SAPBEXexcBad7" xfId="288"/>
    <cellStyle name="SAPBEXexcBad8" xfId="289"/>
    <cellStyle name="SAPBEXexcBad9" xfId="290"/>
    <cellStyle name="SAPBEXexcCritical4" xfId="291"/>
    <cellStyle name="SAPBEXexcCritical5" xfId="292"/>
    <cellStyle name="SAPBEXexcCritical6" xfId="293"/>
    <cellStyle name="SAPBEXexcGood1" xfId="294"/>
    <cellStyle name="SAPBEXexcGood2" xfId="295"/>
    <cellStyle name="SAPBEXexcGood3" xfId="296"/>
    <cellStyle name="SAPBEXfilterDrill" xfId="297"/>
    <cellStyle name="SAPBEXfilterItem" xfId="298"/>
    <cellStyle name="SAPBEXfilterText" xfId="299"/>
    <cellStyle name="SAPBEXformats" xfId="300"/>
    <cellStyle name="SAPBEXheaderItem" xfId="301"/>
    <cellStyle name="SAPBEXheaderItem 2" xfId="302"/>
    <cellStyle name="SAPBEXheaderText" xfId="303"/>
    <cellStyle name="SAPBEXheaderText 2" xfId="304"/>
    <cellStyle name="SAPBEXHLevel0" xfId="305"/>
    <cellStyle name="SAPBEXHLevel0X" xfId="306"/>
    <cellStyle name="SAPBEXHLevel1" xfId="307"/>
    <cellStyle name="SAPBEXHLevel1X" xfId="308"/>
    <cellStyle name="SAPBEXHLevel2" xfId="309"/>
    <cellStyle name="SAPBEXHLevel2X" xfId="310"/>
    <cellStyle name="SAPBEXHLevel3" xfId="311"/>
    <cellStyle name="SAPBEXHLevel3X" xfId="312"/>
    <cellStyle name="SAPBEXinputData" xfId="313"/>
    <cellStyle name="SAPBEXItemHeader" xfId="314"/>
    <cellStyle name="SAPBEXresData" xfId="315"/>
    <cellStyle name="SAPBEXresDataEmph" xfId="316"/>
    <cellStyle name="SAPBEXresItem" xfId="317"/>
    <cellStyle name="SAPBEXresItemX" xfId="318"/>
    <cellStyle name="SAPBEXstdData" xfId="319"/>
    <cellStyle name="SAPBEXstdDataEmph" xfId="320"/>
    <cellStyle name="SAPBEXstdItem" xfId="321"/>
    <cellStyle name="SAPBEXstdItemX" xfId="322"/>
    <cellStyle name="SAPBEXtitle" xfId="323"/>
    <cellStyle name="SAPBEXunassignedItem" xfId="324"/>
    <cellStyle name="SAPBEXundefined" xfId="325"/>
    <cellStyle name="Sheet Title" xfId="326"/>
    <cellStyle name="Standard_Anpassen der Amortisation" xfId="327"/>
    <cellStyle name="t2" xfId="328"/>
    <cellStyle name="t2 2" xfId="329"/>
    <cellStyle name="Tioma Back" xfId="330"/>
    <cellStyle name="Tioma Back 2" xfId="331"/>
    <cellStyle name="Tioma Cells No Values" xfId="332"/>
    <cellStyle name="Tioma formula" xfId="333"/>
    <cellStyle name="Tioma Input" xfId="334"/>
    <cellStyle name="Tioma style" xfId="335"/>
    <cellStyle name="Tioma style 2" xfId="336"/>
    <cellStyle name="Title" xfId="337"/>
    <cellStyle name="Total" xfId="338"/>
    <cellStyle name="Validation" xfId="339"/>
    <cellStyle name="Valiotsikko" xfId="340"/>
    <cellStyle name="Vдliotsikko" xfId="341"/>
    <cellStyle name="Währung [0]_Compiling Utility Macros" xfId="342"/>
    <cellStyle name="Währung_Compiling Utility Macros" xfId="343"/>
    <cellStyle name="Warning Text" xfId="344"/>
    <cellStyle name="YelNumbersCurr" xfId="345"/>
    <cellStyle name="YelNumbersCurr 2" xfId="346"/>
    <cellStyle name="Акцент1" xfId="347"/>
    <cellStyle name="Акцент1 2" xfId="348"/>
    <cellStyle name="Акцент2" xfId="349"/>
    <cellStyle name="Акцент2 2" xfId="350"/>
    <cellStyle name="Акцент3" xfId="351"/>
    <cellStyle name="Акцент3 2" xfId="352"/>
    <cellStyle name="Акцент4" xfId="353"/>
    <cellStyle name="Акцент4 2" xfId="354"/>
    <cellStyle name="Акцент5" xfId="355"/>
    <cellStyle name="Акцент5 2" xfId="356"/>
    <cellStyle name="Акцент6" xfId="357"/>
    <cellStyle name="Акцент6 2" xfId="358"/>
    <cellStyle name="Беззащитный" xfId="359"/>
    <cellStyle name="Ввод " xfId="360"/>
    <cellStyle name="Ввод  2" xfId="361"/>
    <cellStyle name="Вывод" xfId="362"/>
    <cellStyle name="Вывод 2" xfId="363"/>
    <cellStyle name="Вычисление" xfId="364"/>
    <cellStyle name="Вычисление 2" xfId="365"/>
    <cellStyle name="Hyperlink" xfId="366"/>
    <cellStyle name="Currency" xfId="367"/>
    <cellStyle name="Currency [0]" xfId="368"/>
    <cellStyle name="Денежный 2" xfId="369"/>
    <cellStyle name="Денежный 3" xfId="370"/>
    <cellStyle name="Заголовок" xfId="371"/>
    <cellStyle name="Заголовок 1" xfId="372"/>
    <cellStyle name="Заголовок 1 2" xfId="373"/>
    <cellStyle name="Заголовок 2" xfId="374"/>
    <cellStyle name="Заголовок 2 2" xfId="375"/>
    <cellStyle name="Заголовок 3" xfId="376"/>
    <cellStyle name="Заголовок 3 2" xfId="377"/>
    <cellStyle name="Заголовок 4" xfId="378"/>
    <cellStyle name="Заголовок 4 2" xfId="379"/>
    <cellStyle name="ЗаголовокСтолбца" xfId="380"/>
    <cellStyle name="Защитный" xfId="381"/>
    <cellStyle name="Значение" xfId="382"/>
    <cellStyle name="зп" xfId="383"/>
    <cellStyle name="Итог" xfId="384"/>
    <cellStyle name="Итог 2" xfId="385"/>
    <cellStyle name="Контрольная ячейка" xfId="386"/>
    <cellStyle name="Контрольная ячейка 2" xfId="387"/>
    <cellStyle name="Название" xfId="388"/>
    <cellStyle name="Название 2" xfId="389"/>
    <cellStyle name="Нейтральный" xfId="390"/>
    <cellStyle name="Нейтральный 2" xfId="391"/>
    <cellStyle name="Обычный 2" xfId="392"/>
    <cellStyle name="Обычный 2 2" xfId="393"/>
    <cellStyle name="Обычный 3" xfId="394"/>
    <cellStyle name="Обычный 3 2" xfId="395"/>
    <cellStyle name="Обычный 34" xfId="396"/>
    <cellStyle name="Обычный 4" xfId="397"/>
    <cellStyle name="Обычный 5" xfId="398"/>
    <cellStyle name="Обычный 6" xfId="399"/>
    <cellStyle name="Обычный 7" xfId="400"/>
    <cellStyle name="Обычный 8" xfId="401"/>
    <cellStyle name="Обычный 9" xfId="402"/>
    <cellStyle name="Обычный_Лист1" xfId="403"/>
    <cellStyle name="Followed Hyperlink" xfId="404"/>
    <cellStyle name="Плохой" xfId="405"/>
    <cellStyle name="Плохой 2" xfId="406"/>
    <cellStyle name="Поле ввода" xfId="407"/>
    <cellStyle name="Пояснение" xfId="408"/>
    <cellStyle name="Пояснение 2" xfId="409"/>
    <cellStyle name="Примечание" xfId="410"/>
    <cellStyle name="Примечание 2" xfId="411"/>
    <cellStyle name="Percent" xfId="412"/>
    <cellStyle name="Процентный 2" xfId="413"/>
    <cellStyle name="Связанная ячейка" xfId="414"/>
    <cellStyle name="Связанная ячейка 2" xfId="415"/>
    <cellStyle name="Стиль 1" xfId="416"/>
    <cellStyle name="Текст предупреждения" xfId="417"/>
    <cellStyle name="Текст предупреждения 2" xfId="418"/>
    <cellStyle name="Тысячи [0]_27.02 скоррект. " xfId="419"/>
    <cellStyle name="Тысячи [а]" xfId="420"/>
    <cellStyle name="Тысячи_27.02 скоррект. " xfId="421"/>
    <cellStyle name="УровеньСтрок_2 2" xfId="422"/>
    <cellStyle name="Comma" xfId="423"/>
    <cellStyle name="Comma [0]" xfId="424"/>
    <cellStyle name="Финансовый [0] 2" xfId="425"/>
    <cellStyle name="Финансовый 2" xfId="426"/>
    <cellStyle name="Финансовый 3" xfId="427"/>
    <cellStyle name="Формула" xfId="428"/>
    <cellStyle name="Формулы" xfId="429"/>
    <cellStyle name="Хороший" xfId="430"/>
    <cellStyle name="Хороший 2" xfId="431"/>
    <cellStyle name="Џђћ–…ќ’ќ›‰" xfId="432"/>
    <cellStyle name="ܘ_x0008_" xfId="433"/>
    <cellStyle name="ܘ_x0008_?䈌Ȏ㘛䤀ጛܛ_x0008_?䨐Ȏ㘛䤀ጛܛ_x0008_?䉜Ȏ㘛伀ᤛ" xfId="434"/>
    <cellStyle name="ܘ_x0008_?䈌Ȏ㘛䤀ጛܛ_x0008_?䨐Ȏ㘛䤀ጛܛ_x0008_?䉜Ȏ㘛伀ᤛ 1" xfId="435"/>
    <cellStyle name="ܘ_x0008__Формат_по видам начислений_категории" xfId="436"/>
    <cellStyle name="ܛ_x0008_" xfId="437"/>
    <cellStyle name="ܛ_x0008_?䉜Ȏ㘛伀ᤛܛ_x0008_?偬Ȏ?ഀ഍č_x0001_?䊴Ȏ?ကတĐ_x0001_Ҡ" xfId="438"/>
    <cellStyle name="ܛ_x0008_?䉜Ȏ㘛伀ᤛܛ_x0008_?偬Ȏ?ഀ഍č_x0001_?䊴Ȏ?ကတĐ_x0001_Ҡ 1" xfId="439"/>
    <cellStyle name="ܛ_x0008_?䉜Ȏ㘛伀ᤛܛ_x0008_?偬Ȏ?ഀ഍č_x0001_?䊴Ȏ?ကတĐ_x0001_Ҡ_БДР С44о БДДС ок03" xfId="440"/>
    <cellStyle name="㐀കܒ_x0008_" xfId="441"/>
    <cellStyle name="㐀കܒ_x0008_?䆴Ȏ㘛伀ᤛܛ_x0008_?䧀Ȏ〘䤀ᤘ" xfId="442"/>
    <cellStyle name="㐀കܒ_x0008_?䆴Ȏ㘛伀ᤛܛ_x0008_?䧀Ȏ〘䤀ᤘ 1" xfId="443"/>
    <cellStyle name="㐀കܒ_x0008_?䆴Ȏ㘛伀ᤛܛ_x0008_?䧀Ȏ〘䤀ᤘ_БДР С44о БДДС ок03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gforum.ru/okved/kod_okved_66.03.1/" TargetMode="External" /><Relationship Id="rId2" Type="http://schemas.openxmlformats.org/officeDocument/2006/relationships/hyperlink" Target="mailto:referent@vyatkatorf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8"/>
  <sheetViews>
    <sheetView tabSelected="1" zoomScalePageLayoutView="0" workbookViewId="0" topLeftCell="E21">
      <selection activeCell="I84" sqref="I84"/>
    </sheetView>
  </sheetViews>
  <sheetFormatPr defaultColWidth="9.00390625" defaultRowHeight="12.75"/>
  <cols>
    <col min="1" max="1" width="5.375" style="2" hidden="1" customWidth="1"/>
    <col min="2" max="2" width="7.125" style="2" customWidth="1"/>
    <col min="3" max="3" width="28.25390625" style="8" customWidth="1"/>
    <col min="4" max="4" width="10.75390625" style="8" customWidth="1"/>
    <col min="5" max="5" width="64.25390625" style="3" customWidth="1"/>
    <col min="6" max="6" width="14.75390625" style="8" customWidth="1"/>
    <col min="7" max="7" width="9.875" style="8" customWidth="1"/>
    <col min="8" max="8" width="15.00390625" style="8" customWidth="1"/>
    <col min="9" max="9" width="16.125" style="8" customWidth="1"/>
    <col min="10" max="10" width="14.875" style="8" customWidth="1"/>
    <col min="11" max="11" width="16.125" style="8" customWidth="1"/>
    <col min="12" max="12" width="15.125" style="97" customWidth="1"/>
    <col min="13" max="13" width="12.75390625" style="4" customWidth="1"/>
    <col min="14" max="14" width="11.125" style="4" customWidth="1"/>
    <col min="15" max="15" width="12.75390625" style="4" customWidth="1"/>
    <col min="16" max="16" width="14.25390625" style="4" customWidth="1"/>
    <col min="17" max="16384" width="9.125" style="4" customWidth="1"/>
  </cols>
  <sheetData>
    <row r="1" spans="1:16" s="7" customFormat="1" ht="14.25">
      <c r="A1" s="10"/>
      <c r="B1" s="102" t="s">
        <v>149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1"/>
    </row>
    <row r="2" spans="1:16" s="7" customFormat="1" ht="14.25" customHeight="1">
      <c r="A2" s="10"/>
      <c r="B2" s="99" t="s">
        <v>135</v>
      </c>
      <c r="C2" s="99"/>
      <c r="D2" s="10"/>
      <c r="E2" s="100" t="s">
        <v>136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7" customFormat="1" ht="14.25" customHeight="1">
      <c r="A3" s="10"/>
      <c r="B3" s="99" t="s">
        <v>137</v>
      </c>
      <c r="C3" s="99"/>
      <c r="D3" s="10"/>
      <c r="E3" s="100" t="s">
        <v>138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7" customFormat="1" ht="14.25" customHeight="1">
      <c r="A4" s="10"/>
      <c r="B4" s="99" t="s">
        <v>139</v>
      </c>
      <c r="C4" s="99"/>
      <c r="D4" s="10"/>
      <c r="E4" s="100" t="s">
        <v>140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7" customFormat="1" ht="14.25" customHeight="1">
      <c r="A5" s="10"/>
      <c r="B5" s="99" t="s">
        <v>141</v>
      </c>
      <c r="C5" s="99"/>
      <c r="D5" s="10"/>
      <c r="E5" s="101" t="s">
        <v>142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s="7" customFormat="1" ht="14.25">
      <c r="A6" s="10"/>
      <c r="B6" s="99" t="s">
        <v>143</v>
      </c>
      <c r="C6" s="99"/>
      <c r="D6" s="10"/>
      <c r="E6" s="100" t="s">
        <v>144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s="7" customFormat="1" ht="14.25">
      <c r="A7" s="10"/>
      <c r="B7" s="99" t="s">
        <v>145</v>
      </c>
      <c r="C7" s="99"/>
      <c r="D7" s="10"/>
      <c r="E7" s="100" t="s">
        <v>146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s="7" customFormat="1" ht="14.25">
      <c r="A8" s="12"/>
      <c r="B8" s="99" t="s">
        <v>147</v>
      </c>
      <c r="C8" s="99"/>
      <c r="D8" s="12"/>
      <c r="E8" s="100" t="s">
        <v>148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s="7" customFormat="1" ht="14.25">
      <c r="A9" s="98"/>
      <c r="B9" s="98"/>
      <c r="C9" s="98"/>
      <c r="D9" s="98"/>
      <c r="E9" s="98"/>
      <c r="F9" s="98"/>
      <c r="G9" s="98"/>
      <c r="H9" s="98"/>
      <c r="I9" s="98"/>
      <c r="J9" s="98"/>
      <c r="K9" s="9"/>
      <c r="L9" s="9"/>
      <c r="M9" s="11"/>
      <c r="N9" s="11"/>
      <c r="O9" s="11"/>
      <c r="P9" s="11"/>
    </row>
    <row r="10" spans="1:16" ht="14.25">
      <c r="A10" s="13"/>
      <c r="B10" s="13"/>
      <c r="C10" s="14"/>
      <c r="D10" s="14"/>
      <c r="E10" s="15"/>
      <c r="F10" s="14"/>
      <c r="G10" s="14"/>
      <c r="H10" s="14"/>
      <c r="I10" s="14"/>
      <c r="J10" s="14"/>
      <c r="K10" s="14"/>
      <c r="L10" s="66"/>
      <c r="M10" s="16"/>
      <c r="N10" s="16"/>
      <c r="O10" s="16"/>
      <c r="P10" s="16"/>
    </row>
    <row r="11" spans="1:16" s="5" customFormat="1" ht="71.25">
      <c r="A11" s="17"/>
      <c r="B11" s="17" t="s">
        <v>0</v>
      </c>
      <c r="C11" s="17" t="s">
        <v>93</v>
      </c>
      <c r="D11" s="17" t="s">
        <v>94</v>
      </c>
      <c r="E11" s="18" t="s">
        <v>1</v>
      </c>
      <c r="F11" s="17" t="s">
        <v>8</v>
      </c>
      <c r="G11" s="17" t="s">
        <v>7</v>
      </c>
      <c r="H11" s="17" t="s">
        <v>2</v>
      </c>
      <c r="I11" s="17" t="s">
        <v>6</v>
      </c>
      <c r="J11" s="17" t="s">
        <v>3</v>
      </c>
      <c r="K11" s="17" t="s">
        <v>4</v>
      </c>
      <c r="L11" s="67" t="s">
        <v>5</v>
      </c>
      <c r="M11" s="19"/>
      <c r="N11" s="19"/>
      <c r="O11" s="19"/>
      <c r="P11" s="19"/>
    </row>
    <row r="12" spans="1:16" ht="19.5" customHeight="1">
      <c r="A12" s="20">
        <v>128</v>
      </c>
      <c r="B12" s="20">
        <v>116</v>
      </c>
      <c r="C12" s="21" t="s">
        <v>95</v>
      </c>
      <c r="D12" s="21" t="s">
        <v>96</v>
      </c>
      <c r="E12" s="43" t="s">
        <v>40</v>
      </c>
      <c r="F12" s="61" t="s">
        <v>9</v>
      </c>
      <c r="G12" s="61" t="s">
        <v>11</v>
      </c>
      <c r="H12" s="68">
        <v>42036</v>
      </c>
      <c r="I12" s="68">
        <v>42055</v>
      </c>
      <c r="J12" s="69">
        <v>42055</v>
      </c>
      <c r="K12" s="69">
        <v>42369</v>
      </c>
      <c r="L12" s="70">
        <v>385.5</v>
      </c>
      <c r="M12" s="16"/>
      <c r="N12" s="16"/>
      <c r="O12" s="16"/>
      <c r="P12" s="16"/>
    </row>
    <row r="13" spans="1:16" ht="14.25">
      <c r="A13" s="20">
        <v>130</v>
      </c>
      <c r="B13" s="22">
        <v>118</v>
      </c>
      <c r="C13" s="23" t="s">
        <v>97</v>
      </c>
      <c r="D13" s="24">
        <v>6420010</v>
      </c>
      <c r="E13" s="44" t="s">
        <v>49</v>
      </c>
      <c r="F13" s="33" t="s">
        <v>10</v>
      </c>
      <c r="G13" s="33" t="s">
        <v>11</v>
      </c>
      <c r="H13" s="60">
        <v>42005</v>
      </c>
      <c r="I13" s="71">
        <v>42369</v>
      </c>
      <c r="J13" s="60">
        <v>42005</v>
      </c>
      <c r="K13" s="71">
        <v>42369</v>
      </c>
      <c r="L13" s="72">
        <v>111.64</v>
      </c>
      <c r="M13" s="16"/>
      <c r="N13" s="16"/>
      <c r="O13" s="16"/>
      <c r="P13" s="16"/>
    </row>
    <row r="14" spans="1:16" ht="15" customHeight="1">
      <c r="A14" s="20">
        <v>119</v>
      </c>
      <c r="B14" s="22">
        <v>122</v>
      </c>
      <c r="C14" s="21">
        <v>74</v>
      </c>
      <c r="D14" s="21" t="s">
        <v>151</v>
      </c>
      <c r="E14" s="45" t="s">
        <v>64</v>
      </c>
      <c r="F14" s="33" t="s">
        <v>9</v>
      </c>
      <c r="G14" s="33" t="s">
        <v>11</v>
      </c>
      <c r="H14" s="60">
        <v>41988</v>
      </c>
      <c r="I14" s="60">
        <v>42019</v>
      </c>
      <c r="J14" s="73">
        <v>42036</v>
      </c>
      <c r="K14" s="73">
        <v>42369</v>
      </c>
      <c r="L14" s="74">
        <v>102</v>
      </c>
      <c r="M14" s="16"/>
      <c r="N14" s="16"/>
      <c r="O14" s="16"/>
      <c r="P14" s="16"/>
    </row>
    <row r="15" spans="1:16" ht="17.25" customHeight="1">
      <c r="A15" s="20"/>
      <c r="B15" s="22">
        <v>123</v>
      </c>
      <c r="C15" s="21">
        <v>74</v>
      </c>
      <c r="D15" s="21" t="s">
        <v>151</v>
      </c>
      <c r="E15" s="45" t="s">
        <v>98</v>
      </c>
      <c r="F15" s="33" t="s">
        <v>9</v>
      </c>
      <c r="G15" s="33" t="s">
        <v>11</v>
      </c>
      <c r="H15" s="60">
        <v>41988</v>
      </c>
      <c r="I15" s="60">
        <v>42019</v>
      </c>
      <c r="J15" s="73">
        <v>42036</v>
      </c>
      <c r="K15" s="73">
        <v>42369</v>
      </c>
      <c r="L15" s="74">
        <v>120</v>
      </c>
      <c r="M15" s="16"/>
      <c r="N15" s="16"/>
      <c r="O15" s="16"/>
      <c r="P15" s="16"/>
    </row>
    <row r="16" spans="1:16" ht="15.75" customHeight="1">
      <c r="A16" s="20"/>
      <c r="B16" s="22">
        <v>124</v>
      </c>
      <c r="C16" s="21">
        <v>74</v>
      </c>
      <c r="D16" s="21" t="s">
        <v>151</v>
      </c>
      <c r="E16" s="45" t="s">
        <v>99</v>
      </c>
      <c r="F16" s="33" t="s">
        <v>9</v>
      </c>
      <c r="G16" s="33" t="s">
        <v>11</v>
      </c>
      <c r="H16" s="60">
        <v>41988</v>
      </c>
      <c r="I16" s="60">
        <v>42019</v>
      </c>
      <c r="J16" s="73">
        <v>42036</v>
      </c>
      <c r="K16" s="73">
        <v>42369</v>
      </c>
      <c r="L16" s="74">
        <v>176.4</v>
      </c>
      <c r="M16" s="16"/>
      <c r="N16" s="16"/>
      <c r="O16" s="16"/>
      <c r="P16" s="16"/>
    </row>
    <row r="17" spans="1:16" ht="13.5" customHeight="1">
      <c r="A17" s="20"/>
      <c r="B17" s="22">
        <v>125</v>
      </c>
      <c r="C17" s="21">
        <v>74</v>
      </c>
      <c r="D17" s="21" t="s">
        <v>151</v>
      </c>
      <c r="E17" s="45" t="s">
        <v>100</v>
      </c>
      <c r="F17" s="33" t="s">
        <v>9</v>
      </c>
      <c r="G17" s="33" t="s">
        <v>11</v>
      </c>
      <c r="H17" s="60">
        <v>41988</v>
      </c>
      <c r="I17" s="60">
        <v>42019</v>
      </c>
      <c r="J17" s="73">
        <v>42036</v>
      </c>
      <c r="K17" s="73">
        <v>42369</v>
      </c>
      <c r="L17" s="74">
        <v>126</v>
      </c>
      <c r="M17" s="16"/>
      <c r="N17" s="16"/>
      <c r="O17" s="16"/>
      <c r="P17" s="16"/>
    </row>
    <row r="18" spans="1:16" ht="15.75" customHeight="1">
      <c r="A18" s="20">
        <v>121</v>
      </c>
      <c r="B18" s="22">
        <v>128</v>
      </c>
      <c r="C18" s="25" t="s">
        <v>101</v>
      </c>
      <c r="D18" s="21" t="s">
        <v>102</v>
      </c>
      <c r="E18" s="45" t="s">
        <v>12</v>
      </c>
      <c r="F18" s="33" t="s">
        <v>9</v>
      </c>
      <c r="G18" s="33" t="s">
        <v>11</v>
      </c>
      <c r="H18" s="60">
        <v>42064</v>
      </c>
      <c r="I18" s="60">
        <v>42094</v>
      </c>
      <c r="J18" s="73">
        <v>42095</v>
      </c>
      <c r="K18" s="73">
        <v>42277</v>
      </c>
      <c r="L18" s="74">
        <v>594</v>
      </c>
      <c r="M18" s="16"/>
      <c r="N18" s="16"/>
      <c r="O18" s="16"/>
      <c r="P18" s="16"/>
    </row>
    <row r="19" spans="1:16" ht="15.75" customHeight="1">
      <c r="A19" s="20">
        <v>122</v>
      </c>
      <c r="B19" s="22">
        <v>129</v>
      </c>
      <c r="C19" s="25" t="s">
        <v>101</v>
      </c>
      <c r="D19" s="21" t="s">
        <v>102</v>
      </c>
      <c r="E19" s="45" t="s">
        <v>42</v>
      </c>
      <c r="F19" s="33" t="s">
        <v>9</v>
      </c>
      <c r="G19" s="33" t="s">
        <v>11</v>
      </c>
      <c r="H19" s="60">
        <v>42064</v>
      </c>
      <c r="I19" s="60">
        <v>42094</v>
      </c>
      <c r="J19" s="73">
        <v>42095</v>
      </c>
      <c r="K19" s="73">
        <v>42277</v>
      </c>
      <c r="L19" s="74">
        <v>600</v>
      </c>
      <c r="M19" s="16"/>
      <c r="N19" s="16"/>
      <c r="O19" s="16"/>
      <c r="P19" s="16"/>
    </row>
    <row r="20" spans="1:16" ht="15.75" customHeight="1">
      <c r="A20" s="20">
        <v>123</v>
      </c>
      <c r="B20" s="22">
        <v>130</v>
      </c>
      <c r="C20" s="25" t="s">
        <v>101</v>
      </c>
      <c r="D20" s="21" t="s">
        <v>102</v>
      </c>
      <c r="E20" s="45" t="s">
        <v>41</v>
      </c>
      <c r="F20" s="33" t="s">
        <v>9</v>
      </c>
      <c r="G20" s="33" t="s">
        <v>11</v>
      </c>
      <c r="H20" s="60">
        <v>42064</v>
      </c>
      <c r="I20" s="60">
        <v>42094</v>
      </c>
      <c r="J20" s="73">
        <v>42095</v>
      </c>
      <c r="K20" s="73">
        <v>42277</v>
      </c>
      <c r="L20" s="74">
        <v>450</v>
      </c>
      <c r="M20" s="16"/>
      <c r="N20" s="16"/>
      <c r="O20" s="16"/>
      <c r="P20" s="16"/>
    </row>
    <row r="21" spans="1:16" ht="16.5" customHeight="1">
      <c r="A21" s="20">
        <v>124</v>
      </c>
      <c r="B21" s="22">
        <v>131</v>
      </c>
      <c r="C21" s="26">
        <v>80</v>
      </c>
      <c r="D21" s="25">
        <v>8090000</v>
      </c>
      <c r="E21" s="45" t="s">
        <v>46</v>
      </c>
      <c r="F21" s="33" t="s">
        <v>9</v>
      </c>
      <c r="G21" s="33" t="s">
        <v>11</v>
      </c>
      <c r="H21" s="60">
        <v>42005</v>
      </c>
      <c r="I21" s="60">
        <v>42005</v>
      </c>
      <c r="J21" s="73">
        <v>42005</v>
      </c>
      <c r="K21" s="73">
        <v>42277</v>
      </c>
      <c r="L21" s="75">
        <v>430</v>
      </c>
      <c r="M21" s="16"/>
      <c r="N21" s="16"/>
      <c r="O21" s="16"/>
      <c r="P21" s="16"/>
    </row>
    <row r="22" spans="1:16" ht="18.75" customHeight="1">
      <c r="A22" s="20">
        <v>125</v>
      </c>
      <c r="B22" s="22">
        <v>132</v>
      </c>
      <c r="C22" s="26">
        <v>80</v>
      </c>
      <c r="D22" s="25">
        <v>8090000</v>
      </c>
      <c r="E22" s="45" t="s">
        <v>47</v>
      </c>
      <c r="F22" s="33" t="s">
        <v>9</v>
      </c>
      <c r="G22" s="33" t="s">
        <v>11</v>
      </c>
      <c r="H22" s="60">
        <v>42064</v>
      </c>
      <c r="I22" s="60">
        <v>42094</v>
      </c>
      <c r="J22" s="73">
        <v>42095</v>
      </c>
      <c r="K22" s="73">
        <v>42369</v>
      </c>
      <c r="L22" s="75">
        <v>490</v>
      </c>
      <c r="M22" s="16"/>
      <c r="N22" s="16"/>
      <c r="O22" s="16"/>
      <c r="P22" s="16"/>
    </row>
    <row r="23" spans="1:16" ht="20.25" customHeight="1">
      <c r="A23" s="20">
        <v>126</v>
      </c>
      <c r="B23" s="22">
        <v>133</v>
      </c>
      <c r="C23" s="26">
        <v>80</v>
      </c>
      <c r="D23" s="25">
        <v>8090000</v>
      </c>
      <c r="E23" s="45" t="s">
        <v>48</v>
      </c>
      <c r="F23" s="33" t="s">
        <v>9</v>
      </c>
      <c r="G23" s="33" t="s">
        <v>11</v>
      </c>
      <c r="H23" s="60">
        <v>42064</v>
      </c>
      <c r="I23" s="60">
        <v>42094</v>
      </c>
      <c r="J23" s="73">
        <v>42095</v>
      </c>
      <c r="K23" s="73">
        <v>42369</v>
      </c>
      <c r="L23" s="75">
        <v>380</v>
      </c>
      <c r="M23" s="16"/>
      <c r="N23" s="16"/>
      <c r="O23" s="16"/>
      <c r="P23" s="16"/>
    </row>
    <row r="24" spans="1:16" ht="15.75" customHeight="1">
      <c r="A24" s="20"/>
      <c r="B24" s="22">
        <v>134</v>
      </c>
      <c r="C24" s="26">
        <v>80</v>
      </c>
      <c r="D24" s="25">
        <v>8090000</v>
      </c>
      <c r="E24" s="45" t="s">
        <v>150</v>
      </c>
      <c r="F24" s="33" t="s">
        <v>9</v>
      </c>
      <c r="G24" s="33" t="s">
        <v>11</v>
      </c>
      <c r="H24" s="60">
        <v>42064</v>
      </c>
      <c r="I24" s="60">
        <v>42094</v>
      </c>
      <c r="J24" s="73">
        <v>42095</v>
      </c>
      <c r="K24" s="73">
        <v>42369</v>
      </c>
      <c r="L24" s="75">
        <v>70</v>
      </c>
      <c r="M24" s="16"/>
      <c r="N24" s="16"/>
      <c r="O24" s="16"/>
      <c r="P24" s="16"/>
    </row>
    <row r="25" spans="1:16" ht="19.5" customHeight="1">
      <c r="A25" s="20"/>
      <c r="B25" s="27">
        <v>149</v>
      </c>
      <c r="C25" s="25" t="s">
        <v>152</v>
      </c>
      <c r="D25" s="25">
        <v>8511010</v>
      </c>
      <c r="E25" s="45" t="s">
        <v>60</v>
      </c>
      <c r="F25" s="33" t="s">
        <v>9</v>
      </c>
      <c r="G25" s="33" t="s">
        <v>11</v>
      </c>
      <c r="H25" s="60">
        <v>42064</v>
      </c>
      <c r="I25" s="71">
        <v>42094</v>
      </c>
      <c r="J25" s="76">
        <v>42095</v>
      </c>
      <c r="K25" s="76">
        <v>42155</v>
      </c>
      <c r="L25" s="74">
        <v>134.6</v>
      </c>
      <c r="M25" s="16"/>
      <c r="N25" s="16"/>
      <c r="O25" s="16"/>
      <c r="P25" s="16"/>
    </row>
    <row r="26" spans="1:16" ht="18.75" customHeight="1">
      <c r="A26" s="28"/>
      <c r="B26" s="27">
        <v>150</v>
      </c>
      <c r="C26" s="25" t="s">
        <v>152</v>
      </c>
      <c r="D26" s="25">
        <v>8511010</v>
      </c>
      <c r="E26" s="45" t="s">
        <v>61</v>
      </c>
      <c r="F26" s="33" t="s">
        <v>9</v>
      </c>
      <c r="G26" s="33" t="s">
        <v>11</v>
      </c>
      <c r="H26" s="60">
        <v>42064</v>
      </c>
      <c r="I26" s="71">
        <v>42094</v>
      </c>
      <c r="J26" s="76">
        <v>42095</v>
      </c>
      <c r="K26" s="76">
        <v>42155</v>
      </c>
      <c r="L26" s="74">
        <v>184</v>
      </c>
      <c r="M26" s="16"/>
      <c r="N26" s="16"/>
      <c r="O26" s="16"/>
      <c r="P26" s="16"/>
    </row>
    <row r="27" spans="1:16" ht="23.25" customHeight="1">
      <c r="A27" s="28"/>
      <c r="B27" s="29">
        <v>151</v>
      </c>
      <c r="C27" s="25" t="s">
        <v>152</v>
      </c>
      <c r="D27" s="25">
        <v>8511010</v>
      </c>
      <c r="E27" s="45" t="s">
        <v>62</v>
      </c>
      <c r="F27" s="33" t="s">
        <v>9</v>
      </c>
      <c r="G27" s="33" t="s">
        <v>11</v>
      </c>
      <c r="H27" s="60">
        <v>42064</v>
      </c>
      <c r="I27" s="71">
        <v>42094</v>
      </c>
      <c r="J27" s="76">
        <v>42095</v>
      </c>
      <c r="K27" s="76">
        <v>42155</v>
      </c>
      <c r="L27" s="74">
        <v>69</v>
      </c>
      <c r="M27" s="16"/>
      <c r="N27" s="16"/>
      <c r="O27" s="16"/>
      <c r="P27" s="16"/>
    </row>
    <row r="28" spans="1:238" ht="20.25" customHeight="1">
      <c r="A28" s="20"/>
      <c r="B28" s="27">
        <v>152</v>
      </c>
      <c r="C28" s="25" t="s">
        <v>152</v>
      </c>
      <c r="D28" s="25">
        <v>8511010</v>
      </c>
      <c r="E28" s="45" t="s">
        <v>63</v>
      </c>
      <c r="F28" s="33" t="s">
        <v>9</v>
      </c>
      <c r="G28" s="33" t="s">
        <v>11</v>
      </c>
      <c r="H28" s="60">
        <v>42064</v>
      </c>
      <c r="I28" s="71">
        <v>42094</v>
      </c>
      <c r="J28" s="76">
        <v>42095</v>
      </c>
      <c r="K28" s="76">
        <v>42155</v>
      </c>
      <c r="L28" s="74">
        <v>69</v>
      </c>
      <c r="M28" s="30"/>
      <c r="N28" s="30"/>
      <c r="O28" s="30"/>
      <c r="P28" s="3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16" ht="17.25" customHeight="1">
      <c r="A29" s="20">
        <v>225</v>
      </c>
      <c r="B29" s="27">
        <v>167</v>
      </c>
      <c r="C29" s="24" t="s">
        <v>103</v>
      </c>
      <c r="D29" s="25">
        <v>6420020</v>
      </c>
      <c r="E29" s="45" t="s">
        <v>44</v>
      </c>
      <c r="F29" s="61" t="s">
        <v>10</v>
      </c>
      <c r="G29" s="61" t="s">
        <v>11</v>
      </c>
      <c r="H29" s="68">
        <v>42005</v>
      </c>
      <c r="I29" s="68">
        <v>42369</v>
      </c>
      <c r="J29" s="68">
        <v>42005</v>
      </c>
      <c r="K29" s="68">
        <v>42369</v>
      </c>
      <c r="L29" s="77">
        <v>996</v>
      </c>
      <c r="M29" s="13"/>
      <c r="N29" s="16"/>
      <c r="O29" s="16"/>
      <c r="P29" s="16"/>
    </row>
    <row r="30" spans="1:16" ht="15.75" customHeight="1">
      <c r="A30" s="20">
        <v>226</v>
      </c>
      <c r="B30" s="27">
        <v>168</v>
      </c>
      <c r="C30" s="24" t="s">
        <v>103</v>
      </c>
      <c r="D30" s="25">
        <v>6420010</v>
      </c>
      <c r="E30" s="45" t="s">
        <v>45</v>
      </c>
      <c r="F30" s="61" t="s">
        <v>10</v>
      </c>
      <c r="G30" s="61" t="s">
        <v>11</v>
      </c>
      <c r="H30" s="68">
        <v>42005</v>
      </c>
      <c r="I30" s="68">
        <v>42369</v>
      </c>
      <c r="J30" s="68">
        <v>42005</v>
      </c>
      <c r="K30" s="68">
        <v>42369</v>
      </c>
      <c r="L30" s="77">
        <v>148.47</v>
      </c>
      <c r="M30" s="13"/>
      <c r="N30" s="16"/>
      <c r="O30" s="16"/>
      <c r="P30" s="16"/>
    </row>
    <row r="31" spans="1:16" ht="17.25" customHeight="1">
      <c r="A31" s="22">
        <v>104</v>
      </c>
      <c r="B31" s="27">
        <v>176</v>
      </c>
      <c r="C31" s="21" t="s">
        <v>104</v>
      </c>
      <c r="D31" s="21" t="s">
        <v>105</v>
      </c>
      <c r="E31" s="46" t="s">
        <v>29</v>
      </c>
      <c r="F31" s="33" t="s">
        <v>9</v>
      </c>
      <c r="G31" s="33" t="s">
        <v>11</v>
      </c>
      <c r="H31" s="60">
        <v>42005</v>
      </c>
      <c r="I31" s="60">
        <v>42005</v>
      </c>
      <c r="J31" s="76">
        <v>42005</v>
      </c>
      <c r="K31" s="76">
        <v>42369</v>
      </c>
      <c r="L31" s="78">
        <v>628</v>
      </c>
      <c r="M31" s="13"/>
      <c r="N31" s="16"/>
      <c r="O31" s="16"/>
      <c r="P31" s="16"/>
    </row>
    <row r="32" spans="1:16" ht="14.25">
      <c r="A32" s="20">
        <v>109</v>
      </c>
      <c r="B32" s="31">
        <v>180</v>
      </c>
      <c r="C32" s="21" t="s">
        <v>106</v>
      </c>
      <c r="D32" s="25">
        <v>9314000</v>
      </c>
      <c r="E32" s="47" t="s">
        <v>43</v>
      </c>
      <c r="F32" s="62" t="s">
        <v>9</v>
      </c>
      <c r="G32" s="61" t="s">
        <v>11</v>
      </c>
      <c r="H32" s="68">
        <v>42125</v>
      </c>
      <c r="I32" s="68">
        <v>42154</v>
      </c>
      <c r="J32" s="79">
        <v>42125</v>
      </c>
      <c r="K32" s="79">
        <v>42217</v>
      </c>
      <c r="L32" s="80">
        <v>700</v>
      </c>
      <c r="M32" s="16"/>
      <c r="N32" s="16"/>
      <c r="O32" s="16"/>
      <c r="P32" s="16"/>
    </row>
    <row r="33" spans="1:16" ht="14.25">
      <c r="A33" s="20">
        <v>110</v>
      </c>
      <c r="B33" s="27">
        <v>181</v>
      </c>
      <c r="C33" s="21" t="s">
        <v>106</v>
      </c>
      <c r="D33" s="25">
        <v>9314000</v>
      </c>
      <c r="E33" s="48" t="s">
        <v>55</v>
      </c>
      <c r="F33" s="33" t="s">
        <v>9</v>
      </c>
      <c r="G33" s="33" t="s">
        <v>11</v>
      </c>
      <c r="H33" s="68">
        <v>42125</v>
      </c>
      <c r="I33" s="68">
        <v>42154</v>
      </c>
      <c r="J33" s="79">
        <v>42125</v>
      </c>
      <c r="K33" s="79">
        <v>42217</v>
      </c>
      <c r="L33" s="81">
        <v>500</v>
      </c>
      <c r="M33" s="16"/>
      <c r="N33" s="16"/>
      <c r="O33" s="16"/>
      <c r="P33" s="16"/>
    </row>
    <row r="34" spans="1:16" ht="14.25">
      <c r="A34" s="20">
        <v>110</v>
      </c>
      <c r="B34" s="27">
        <v>182</v>
      </c>
      <c r="C34" s="21" t="s">
        <v>106</v>
      </c>
      <c r="D34" s="25">
        <v>9314000</v>
      </c>
      <c r="E34" s="48" t="s">
        <v>78</v>
      </c>
      <c r="F34" s="33" t="s">
        <v>9</v>
      </c>
      <c r="G34" s="33" t="s">
        <v>11</v>
      </c>
      <c r="H34" s="68">
        <v>42064</v>
      </c>
      <c r="I34" s="68">
        <v>42094</v>
      </c>
      <c r="J34" s="79">
        <v>42125</v>
      </c>
      <c r="K34" s="79">
        <v>42217</v>
      </c>
      <c r="L34" s="81">
        <v>700</v>
      </c>
      <c r="M34" s="16"/>
      <c r="N34" s="16"/>
      <c r="O34" s="16"/>
      <c r="P34" s="16"/>
    </row>
    <row r="35" spans="1:16" ht="14.25">
      <c r="A35" s="20">
        <v>110</v>
      </c>
      <c r="B35" s="27">
        <v>183</v>
      </c>
      <c r="C35" s="21" t="s">
        <v>106</v>
      </c>
      <c r="D35" s="25">
        <v>9314000</v>
      </c>
      <c r="E35" s="48" t="s">
        <v>79</v>
      </c>
      <c r="F35" s="33" t="s">
        <v>9</v>
      </c>
      <c r="G35" s="33" t="s">
        <v>11</v>
      </c>
      <c r="H35" s="68">
        <v>42095</v>
      </c>
      <c r="I35" s="68" t="s">
        <v>80</v>
      </c>
      <c r="J35" s="79">
        <v>42125</v>
      </c>
      <c r="K35" s="79">
        <v>42217</v>
      </c>
      <c r="L35" s="81">
        <v>400</v>
      </c>
      <c r="M35" s="16"/>
      <c r="N35" s="16"/>
      <c r="O35" s="16"/>
      <c r="P35" s="16"/>
    </row>
    <row r="36" spans="1:16" ht="15.75" customHeight="1">
      <c r="A36" s="20">
        <v>206</v>
      </c>
      <c r="B36" s="27">
        <v>192</v>
      </c>
      <c r="C36" s="21" t="s">
        <v>104</v>
      </c>
      <c r="D36" s="21" t="s">
        <v>105</v>
      </c>
      <c r="E36" s="48" t="s">
        <v>54</v>
      </c>
      <c r="F36" s="33" t="s">
        <v>9</v>
      </c>
      <c r="G36" s="33" t="s">
        <v>11</v>
      </c>
      <c r="H36" s="60">
        <v>41974</v>
      </c>
      <c r="I36" s="71">
        <v>42004</v>
      </c>
      <c r="J36" s="82">
        <v>42005</v>
      </c>
      <c r="K36" s="82">
        <v>42369</v>
      </c>
      <c r="L36" s="81">
        <v>2600</v>
      </c>
      <c r="M36" s="16"/>
      <c r="N36" s="16"/>
      <c r="O36" s="16"/>
      <c r="P36" s="16"/>
    </row>
    <row r="37" spans="1:16" ht="22.5" customHeight="1">
      <c r="A37" s="20">
        <v>207</v>
      </c>
      <c r="B37" s="27">
        <v>193</v>
      </c>
      <c r="C37" s="21" t="s">
        <v>104</v>
      </c>
      <c r="D37" s="21" t="s">
        <v>105</v>
      </c>
      <c r="E37" s="48" t="s">
        <v>28</v>
      </c>
      <c r="F37" s="33" t="s">
        <v>9</v>
      </c>
      <c r="G37" s="33" t="s">
        <v>11</v>
      </c>
      <c r="H37" s="60">
        <v>42005</v>
      </c>
      <c r="I37" s="60">
        <v>42005</v>
      </c>
      <c r="J37" s="82">
        <v>42005</v>
      </c>
      <c r="K37" s="82">
        <v>42369</v>
      </c>
      <c r="L37" s="81">
        <v>2200</v>
      </c>
      <c r="M37" s="16"/>
      <c r="N37" s="16"/>
      <c r="O37" s="16"/>
      <c r="P37" s="16"/>
    </row>
    <row r="38" spans="1:16" ht="15.75" customHeight="1">
      <c r="A38" s="20">
        <v>209</v>
      </c>
      <c r="B38" s="27">
        <v>194</v>
      </c>
      <c r="C38" s="21" t="s">
        <v>104</v>
      </c>
      <c r="D38" s="21" t="s">
        <v>105</v>
      </c>
      <c r="E38" s="46" t="s">
        <v>30</v>
      </c>
      <c r="F38" s="33" t="s">
        <v>10</v>
      </c>
      <c r="G38" s="33" t="s">
        <v>11</v>
      </c>
      <c r="H38" s="60">
        <v>42005</v>
      </c>
      <c r="I38" s="71">
        <v>42369</v>
      </c>
      <c r="J38" s="76">
        <v>42005</v>
      </c>
      <c r="K38" s="76">
        <v>42369</v>
      </c>
      <c r="L38" s="78">
        <v>800</v>
      </c>
      <c r="M38" s="16"/>
      <c r="N38" s="16"/>
      <c r="O38" s="16"/>
      <c r="P38" s="16"/>
    </row>
    <row r="39" spans="1:16" ht="15" customHeight="1">
      <c r="A39" s="20">
        <v>210</v>
      </c>
      <c r="B39" s="27">
        <v>195</v>
      </c>
      <c r="C39" s="21" t="s">
        <v>104</v>
      </c>
      <c r="D39" s="21" t="s">
        <v>105</v>
      </c>
      <c r="E39" s="49" t="s">
        <v>31</v>
      </c>
      <c r="F39" s="61" t="s">
        <v>10</v>
      </c>
      <c r="G39" s="61" t="s">
        <v>11</v>
      </c>
      <c r="H39" s="68">
        <v>42005</v>
      </c>
      <c r="I39" s="83">
        <v>42369</v>
      </c>
      <c r="J39" s="84">
        <v>42005</v>
      </c>
      <c r="K39" s="84">
        <v>42369</v>
      </c>
      <c r="L39" s="85">
        <v>200</v>
      </c>
      <c r="M39" s="16"/>
      <c r="N39" s="16"/>
      <c r="O39" s="16"/>
      <c r="P39" s="16"/>
    </row>
    <row r="40" spans="1:16" ht="14.25">
      <c r="A40" s="20">
        <v>211</v>
      </c>
      <c r="B40" s="27">
        <v>196</v>
      </c>
      <c r="C40" s="25">
        <v>66</v>
      </c>
      <c r="D40" s="25">
        <v>6613000</v>
      </c>
      <c r="E40" s="50" t="s">
        <v>16</v>
      </c>
      <c r="F40" s="63" t="s">
        <v>10</v>
      </c>
      <c r="G40" s="63" t="s">
        <v>24</v>
      </c>
      <c r="H40" s="86">
        <v>42005</v>
      </c>
      <c r="I40" s="87">
        <v>42369</v>
      </c>
      <c r="J40" s="88">
        <v>42005</v>
      </c>
      <c r="K40" s="88">
        <v>42369</v>
      </c>
      <c r="L40" s="89">
        <v>505</v>
      </c>
      <c r="M40" s="16"/>
      <c r="N40" s="16"/>
      <c r="O40" s="16"/>
      <c r="P40" s="16"/>
    </row>
    <row r="41" spans="1:16" ht="21.75" customHeight="1">
      <c r="A41" s="20">
        <v>212</v>
      </c>
      <c r="B41" s="27">
        <v>197</v>
      </c>
      <c r="C41" s="21" t="s">
        <v>104</v>
      </c>
      <c r="D41" s="21" t="s">
        <v>105</v>
      </c>
      <c r="E41" s="46" t="s">
        <v>32</v>
      </c>
      <c r="F41" s="33" t="s">
        <v>10</v>
      </c>
      <c r="G41" s="33" t="s">
        <v>11</v>
      </c>
      <c r="H41" s="60">
        <v>42005</v>
      </c>
      <c r="I41" s="71">
        <v>42369</v>
      </c>
      <c r="J41" s="76">
        <v>42005</v>
      </c>
      <c r="K41" s="76">
        <v>42369</v>
      </c>
      <c r="L41" s="78">
        <v>345</v>
      </c>
      <c r="M41" s="16"/>
      <c r="N41" s="16"/>
      <c r="O41" s="16"/>
      <c r="P41" s="16"/>
    </row>
    <row r="42" spans="1:16" ht="21.75" customHeight="1">
      <c r="A42" s="20">
        <v>118</v>
      </c>
      <c r="B42" s="27">
        <v>198</v>
      </c>
      <c r="C42" s="32" t="s">
        <v>107</v>
      </c>
      <c r="D42" s="24">
        <v>6611020</v>
      </c>
      <c r="E42" s="46" t="s">
        <v>50</v>
      </c>
      <c r="F42" s="33" t="s">
        <v>10</v>
      </c>
      <c r="G42" s="33" t="s">
        <v>11</v>
      </c>
      <c r="H42" s="60">
        <v>42005</v>
      </c>
      <c r="I42" s="71">
        <v>42369</v>
      </c>
      <c r="J42" s="60">
        <v>42005</v>
      </c>
      <c r="K42" s="71">
        <v>42369</v>
      </c>
      <c r="L42" s="74">
        <v>654.53</v>
      </c>
      <c r="M42" s="16"/>
      <c r="N42" s="16"/>
      <c r="O42" s="16"/>
      <c r="P42" s="16"/>
    </row>
    <row r="43" spans="1:16" ht="15.75" customHeight="1">
      <c r="A43" s="20">
        <v>179</v>
      </c>
      <c r="B43" s="27">
        <v>199</v>
      </c>
      <c r="C43" s="24">
        <v>80</v>
      </c>
      <c r="D43" s="24">
        <v>8090020</v>
      </c>
      <c r="E43" s="46" t="s">
        <v>39</v>
      </c>
      <c r="F43" s="33" t="s">
        <v>10</v>
      </c>
      <c r="G43" s="33" t="s">
        <v>11</v>
      </c>
      <c r="H43" s="60">
        <v>42005</v>
      </c>
      <c r="I43" s="71">
        <v>42369</v>
      </c>
      <c r="J43" s="60">
        <v>42005</v>
      </c>
      <c r="K43" s="71">
        <v>42369</v>
      </c>
      <c r="L43" s="74">
        <v>363</v>
      </c>
      <c r="M43" s="16"/>
      <c r="N43" s="16"/>
      <c r="O43" s="16"/>
      <c r="P43" s="16"/>
    </row>
    <row r="44" spans="1:16" ht="24" customHeight="1">
      <c r="A44" s="20">
        <v>100</v>
      </c>
      <c r="B44" s="27">
        <v>200</v>
      </c>
      <c r="C44" s="24" t="s">
        <v>108</v>
      </c>
      <c r="D44" s="24">
        <v>4526010</v>
      </c>
      <c r="E44" s="51" t="s">
        <v>35</v>
      </c>
      <c r="F44" s="33" t="s">
        <v>9</v>
      </c>
      <c r="G44" s="33" t="s">
        <v>11</v>
      </c>
      <c r="H44" s="60">
        <v>42125</v>
      </c>
      <c r="I44" s="60">
        <v>42155</v>
      </c>
      <c r="J44" s="76">
        <v>42156</v>
      </c>
      <c r="K44" s="76">
        <v>42369</v>
      </c>
      <c r="L44" s="90">
        <v>1120</v>
      </c>
      <c r="M44" s="16"/>
      <c r="N44" s="16"/>
      <c r="O44" s="16"/>
      <c r="P44" s="16"/>
    </row>
    <row r="45" spans="1:16" ht="14.25">
      <c r="A45" s="20">
        <v>135</v>
      </c>
      <c r="B45" s="27">
        <v>201</v>
      </c>
      <c r="C45" s="24" t="s">
        <v>153</v>
      </c>
      <c r="D45" s="24">
        <v>6023000</v>
      </c>
      <c r="E45" s="51" t="s">
        <v>53</v>
      </c>
      <c r="F45" s="33" t="s">
        <v>9</v>
      </c>
      <c r="G45" s="24" t="s">
        <v>11</v>
      </c>
      <c r="H45" s="60">
        <v>42036</v>
      </c>
      <c r="I45" s="71">
        <v>42055</v>
      </c>
      <c r="J45" s="60">
        <v>42056</v>
      </c>
      <c r="K45" s="71">
        <v>42369</v>
      </c>
      <c r="L45" s="91">
        <v>561</v>
      </c>
      <c r="M45" s="16"/>
      <c r="N45" s="16"/>
      <c r="O45" s="16"/>
      <c r="P45" s="16"/>
    </row>
    <row r="46" spans="1:16" ht="15" customHeight="1">
      <c r="A46" s="20">
        <v>138</v>
      </c>
      <c r="B46" s="27">
        <v>202</v>
      </c>
      <c r="C46" s="25" t="s">
        <v>109</v>
      </c>
      <c r="D46" s="25">
        <v>6420064</v>
      </c>
      <c r="E46" s="51" t="s">
        <v>52</v>
      </c>
      <c r="F46" s="33" t="s">
        <v>10</v>
      </c>
      <c r="G46" s="24" t="s">
        <v>11</v>
      </c>
      <c r="H46" s="60">
        <v>42005</v>
      </c>
      <c r="I46" s="71">
        <v>42369</v>
      </c>
      <c r="J46" s="60">
        <v>42005</v>
      </c>
      <c r="K46" s="71">
        <v>42369</v>
      </c>
      <c r="L46" s="91">
        <v>400</v>
      </c>
      <c r="M46" s="16"/>
      <c r="N46" s="16"/>
      <c r="O46" s="16"/>
      <c r="P46" s="16"/>
    </row>
    <row r="47" spans="1:16" ht="13.5" customHeight="1">
      <c r="A47" s="20">
        <v>199</v>
      </c>
      <c r="B47" s="27">
        <v>205</v>
      </c>
      <c r="C47" s="25" t="s">
        <v>110</v>
      </c>
      <c r="D47" s="21" t="s">
        <v>111</v>
      </c>
      <c r="E47" s="51" t="s">
        <v>34</v>
      </c>
      <c r="F47" s="33" t="s">
        <v>10</v>
      </c>
      <c r="G47" s="33" t="s">
        <v>11</v>
      </c>
      <c r="H47" s="60">
        <v>42005</v>
      </c>
      <c r="I47" s="71">
        <v>42369</v>
      </c>
      <c r="J47" s="76">
        <v>42005</v>
      </c>
      <c r="K47" s="76">
        <v>42369</v>
      </c>
      <c r="L47" s="90">
        <v>135</v>
      </c>
      <c r="M47" s="16"/>
      <c r="N47" s="16"/>
      <c r="O47" s="16"/>
      <c r="P47" s="16"/>
    </row>
    <row r="48" spans="1:16" ht="14.25" customHeight="1">
      <c r="A48" s="20">
        <v>203</v>
      </c>
      <c r="B48" s="27">
        <v>209</v>
      </c>
      <c r="C48" s="25" t="s">
        <v>112</v>
      </c>
      <c r="D48" s="21" t="s">
        <v>113</v>
      </c>
      <c r="E48" s="51" t="s">
        <v>36</v>
      </c>
      <c r="F48" s="33" t="s">
        <v>10</v>
      </c>
      <c r="G48" s="33" t="s">
        <v>11</v>
      </c>
      <c r="H48" s="60">
        <v>42005</v>
      </c>
      <c r="I48" s="71">
        <v>42369</v>
      </c>
      <c r="J48" s="76">
        <v>42005</v>
      </c>
      <c r="K48" s="76">
        <v>42369</v>
      </c>
      <c r="L48" s="90">
        <v>426.847</v>
      </c>
      <c r="M48" s="16"/>
      <c r="N48" s="16"/>
      <c r="O48" s="16"/>
      <c r="P48" s="16"/>
    </row>
    <row r="49" spans="1:16" ht="14.25" customHeight="1">
      <c r="A49" s="20">
        <v>204</v>
      </c>
      <c r="B49" s="27">
        <v>210</v>
      </c>
      <c r="C49" s="25" t="s">
        <v>112</v>
      </c>
      <c r="D49" s="21" t="s">
        <v>113</v>
      </c>
      <c r="E49" s="52" t="s">
        <v>37</v>
      </c>
      <c r="F49" s="61" t="s">
        <v>10</v>
      </c>
      <c r="G49" s="61" t="s">
        <v>11</v>
      </c>
      <c r="H49" s="68">
        <v>42005</v>
      </c>
      <c r="I49" s="83">
        <v>42369</v>
      </c>
      <c r="J49" s="84">
        <v>42005</v>
      </c>
      <c r="K49" s="84">
        <v>42369</v>
      </c>
      <c r="L49" s="70">
        <v>15200</v>
      </c>
      <c r="M49" s="16"/>
      <c r="N49" s="16"/>
      <c r="O49" s="16"/>
      <c r="P49" s="16"/>
    </row>
    <row r="50" spans="1:16" ht="17.25" customHeight="1">
      <c r="A50" s="20">
        <v>205</v>
      </c>
      <c r="B50" s="27">
        <v>211</v>
      </c>
      <c r="C50" s="33" t="s">
        <v>114</v>
      </c>
      <c r="D50" s="25">
        <v>7425010</v>
      </c>
      <c r="E50" s="51" t="s">
        <v>38</v>
      </c>
      <c r="F50" s="33" t="s">
        <v>10</v>
      </c>
      <c r="G50" s="33" t="s">
        <v>11</v>
      </c>
      <c r="H50" s="60">
        <v>42005</v>
      </c>
      <c r="I50" s="71">
        <v>42369</v>
      </c>
      <c r="J50" s="76">
        <v>42005</v>
      </c>
      <c r="K50" s="76">
        <v>42369</v>
      </c>
      <c r="L50" s="90">
        <v>2000</v>
      </c>
      <c r="M50" s="16"/>
      <c r="N50" s="16"/>
      <c r="O50" s="16"/>
      <c r="P50" s="16"/>
    </row>
    <row r="51" spans="1:16" ht="18.75" customHeight="1">
      <c r="A51" s="20">
        <v>178</v>
      </c>
      <c r="B51" s="27">
        <v>216</v>
      </c>
      <c r="C51" s="25" t="s">
        <v>114</v>
      </c>
      <c r="D51" s="24">
        <v>7412000</v>
      </c>
      <c r="E51" s="46" t="s">
        <v>51</v>
      </c>
      <c r="F51" s="33" t="s">
        <v>10</v>
      </c>
      <c r="G51" s="33" t="s">
        <v>11</v>
      </c>
      <c r="H51" s="60">
        <v>42005</v>
      </c>
      <c r="I51" s="71">
        <v>42369</v>
      </c>
      <c r="J51" s="60">
        <v>42005</v>
      </c>
      <c r="K51" s="71">
        <v>42369</v>
      </c>
      <c r="L51" s="74">
        <v>5507.8</v>
      </c>
      <c r="M51" s="16"/>
      <c r="N51" s="16"/>
      <c r="O51" s="16"/>
      <c r="P51" s="16"/>
    </row>
    <row r="52" spans="1:16" ht="18.75" customHeight="1">
      <c r="A52" s="20">
        <v>133</v>
      </c>
      <c r="B52" s="31">
        <v>217</v>
      </c>
      <c r="C52" s="21" t="s">
        <v>154</v>
      </c>
      <c r="D52" s="21" t="s">
        <v>155</v>
      </c>
      <c r="E52" s="52" t="s">
        <v>59</v>
      </c>
      <c r="F52" s="61" t="s">
        <v>9</v>
      </c>
      <c r="G52" s="92" t="s">
        <v>11</v>
      </c>
      <c r="H52" s="68">
        <v>42064</v>
      </c>
      <c r="I52" s="83">
        <v>42109</v>
      </c>
      <c r="J52" s="68">
        <v>42125</v>
      </c>
      <c r="K52" s="83">
        <v>42248</v>
      </c>
      <c r="L52" s="93">
        <v>250</v>
      </c>
      <c r="M52" s="16"/>
      <c r="N52" s="16"/>
      <c r="O52" s="16"/>
      <c r="P52" s="16"/>
    </row>
    <row r="53" spans="1:16" s="6" customFormat="1" ht="14.25" customHeight="1">
      <c r="A53" s="20">
        <v>153</v>
      </c>
      <c r="B53" s="27">
        <v>218</v>
      </c>
      <c r="C53" s="21" t="s">
        <v>154</v>
      </c>
      <c r="D53" s="21" t="s">
        <v>155</v>
      </c>
      <c r="E53" s="51" t="s">
        <v>56</v>
      </c>
      <c r="F53" s="33" t="s">
        <v>9</v>
      </c>
      <c r="G53" s="24" t="s">
        <v>11</v>
      </c>
      <c r="H53" s="60">
        <v>42064</v>
      </c>
      <c r="I53" s="71">
        <v>42094</v>
      </c>
      <c r="J53" s="60">
        <v>42095</v>
      </c>
      <c r="K53" s="71">
        <v>42369</v>
      </c>
      <c r="L53" s="94">
        <v>600</v>
      </c>
      <c r="M53" s="34"/>
      <c r="N53" s="34"/>
      <c r="O53" s="34"/>
      <c r="P53" s="34"/>
    </row>
    <row r="54" spans="1:16" ht="15" customHeight="1">
      <c r="A54" s="20">
        <v>160</v>
      </c>
      <c r="B54" s="27">
        <v>220</v>
      </c>
      <c r="C54" s="33" t="s">
        <v>156</v>
      </c>
      <c r="D54" s="25">
        <v>7425010</v>
      </c>
      <c r="E54" s="51" t="s">
        <v>58</v>
      </c>
      <c r="F54" s="33" t="s">
        <v>10</v>
      </c>
      <c r="G54" s="24" t="s">
        <v>11</v>
      </c>
      <c r="H54" s="60">
        <v>42005</v>
      </c>
      <c r="I54" s="71">
        <v>42369</v>
      </c>
      <c r="J54" s="60">
        <v>42005</v>
      </c>
      <c r="K54" s="71">
        <v>42369</v>
      </c>
      <c r="L54" s="94">
        <v>120</v>
      </c>
      <c r="M54" s="16"/>
      <c r="N54" s="16"/>
      <c r="O54" s="16"/>
      <c r="P54" s="16"/>
    </row>
    <row r="55" spans="1:16" ht="16.5" customHeight="1">
      <c r="A55" s="20">
        <v>161</v>
      </c>
      <c r="B55" s="27">
        <v>221</v>
      </c>
      <c r="C55" s="25" t="s">
        <v>157</v>
      </c>
      <c r="D55" s="25">
        <v>3221100</v>
      </c>
      <c r="E55" s="51" t="s">
        <v>57</v>
      </c>
      <c r="F55" s="33" t="s">
        <v>10</v>
      </c>
      <c r="G55" s="24" t="s">
        <v>11</v>
      </c>
      <c r="H55" s="60">
        <v>42005</v>
      </c>
      <c r="I55" s="71">
        <v>42369</v>
      </c>
      <c r="J55" s="60">
        <v>42005</v>
      </c>
      <c r="K55" s="71">
        <v>42369</v>
      </c>
      <c r="L55" s="94">
        <v>160</v>
      </c>
      <c r="M55" s="16"/>
      <c r="N55" s="16"/>
      <c r="O55" s="16"/>
      <c r="P55" s="16"/>
    </row>
    <row r="56" spans="1:16" ht="14.25">
      <c r="A56" s="35"/>
      <c r="B56" s="35">
        <v>300</v>
      </c>
      <c r="C56" s="33" t="s">
        <v>115</v>
      </c>
      <c r="D56" s="25">
        <v>2813100</v>
      </c>
      <c r="E56" s="53" t="s">
        <v>91</v>
      </c>
      <c r="F56" s="33" t="s">
        <v>26</v>
      </c>
      <c r="G56" s="33" t="s">
        <v>11</v>
      </c>
      <c r="H56" s="60">
        <v>42036</v>
      </c>
      <c r="I56" s="60">
        <v>42063</v>
      </c>
      <c r="J56" s="60">
        <v>42064</v>
      </c>
      <c r="K56" s="60">
        <v>42094</v>
      </c>
      <c r="L56" s="91">
        <v>400</v>
      </c>
      <c r="M56" s="16"/>
      <c r="N56" s="16"/>
      <c r="O56" s="16"/>
      <c r="P56" s="16"/>
    </row>
    <row r="57" spans="1:16" ht="14.25">
      <c r="A57" s="35"/>
      <c r="B57" s="35">
        <v>301</v>
      </c>
      <c r="C57" s="33" t="s">
        <v>116</v>
      </c>
      <c r="D57" s="33">
        <v>2915270</v>
      </c>
      <c r="E57" s="53" t="s">
        <v>92</v>
      </c>
      <c r="F57" s="33" t="s">
        <v>26</v>
      </c>
      <c r="G57" s="33" t="s">
        <v>11</v>
      </c>
      <c r="H57" s="60">
        <v>42005</v>
      </c>
      <c r="I57" s="60">
        <v>42005</v>
      </c>
      <c r="J57" s="60">
        <v>42036</v>
      </c>
      <c r="K57" s="60">
        <v>42063</v>
      </c>
      <c r="L57" s="91">
        <f>600/1.18</f>
        <v>508.4745762711865</v>
      </c>
      <c r="M57" s="16"/>
      <c r="N57" s="16"/>
      <c r="O57" s="16"/>
      <c r="P57" s="16"/>
    </row>
    <row r="58" spans="1:16" ht="14.25">
      <c r="A58" s="35"/>
      <c r="B58" s="22">
        <v>1</v>
      </c>
      <c r="C58" s="21" t="s">
        <v>158</v>
      </c>
      <c r="D58" s="21" t="s">
        <v>159</v>
      </c>
      <c r="E58" s="54" t="s">
        <v>71</v>
      </c>
      <c r="F58" s="33" t="s">
        <v>26</v>
      </c>
      <c r="G58" s="24" t="s">
        <v>11</v>
      </c>
      <c r="H58" s="60">
        <v>42019</v>
      </c>
      <c r="I58" s="60">
        <v>42035</v>
      </c>
      <c r="J58" s="71">
        <v>42036</v>
      </c>
      <c r="K58" s="71">
        <v>42094</v>
      </c>
      <c r="L58" s="91">
        <v>428.59</v>
      </c>
      <c r="M58" s="16"/>
      <c r="N58" s="16"/>
      <c r="O58" s="16"/>
      <c r="P58" s="16"/>
    </row>
    <row r="59" spans="1:16" ht="14.25">
      <c r="A59" s="35"/>
      <c r="B59" s="22">
        <v>1</v>
      </c>
      <c r="C59" s="21" t="s">
        <v>118</v>
      </c>
      <c r="D59" s="21" t="s">
        <v>160</v>
      </c>
      <c r="E59" s="54" t="s">
        <v>17</v>
      </c>
      <c r="F59" s="33" t="s">
        <v>26</v>
      </c>
      <c r="G59" s="24" t="s">
        <v>11</v>
      </c>
      <c r="H59" s="60">
        <v>42064</v>
      </c>
      <c r="I59" s="60">
        <v>42094</v>
      </c>
      <c r="J59" s="71">
        <v>42095</v>
      </c>
      <c r="K59" s="71">
        <v>42369</v>
      </c>
      <c r="L59" s="91">
        <v>720</v>
      </c>
      <c r="M59" s="16"/>
      <c r="N59" s="16"/>
      <c r="O59" s="16"/>
      <c r="P59" s="16"/>
    </row>
    <row r="60" spans="1:16" ht="14.25">
      <c r="A60" s="35"/>
      <c r="B60" s="22">
        <v>2</v>
      </c>
      <c r="C60" s="21" t="s">
        <v>118</v>
      </c>
      <c r="D60" s="21" t="s">
        <v>160</v>
      </c>
      <c r="E60" s="54" t="s">
        <v>18</v>
      </c>
      <c r="F60" s="33" t="s">
        <v>26</v>
      </c>
      <c r="G60" s="24" t="s">
        <v>11</v>
      </c>
      <c r="H60" s="60">
        <v>42064</v>
      </c>
      <c r="I60" s="60">
        <v>42094</v>
      </c>
      <c r="J60" s="71">
        <v>42095</v>
      </c>
      <c r="K60" s="71">
        <v>42369</v>
      </c>
      <c r="L60" s="91">
        <f>4000*0.12</f>
        <v>480</v>
      </c>
      <c r="M60" s="16"/>
      <c r="N60" s="16"/>
      <c r="O60" s="16"/>
      <c r="P60" s="16"/>
    </row>
    <row r="61" spans="1:16" ht="14.25">
      <c r="A61" s="35"/>
      <c r="B61" s="22">
        <v>3</v>
      </c>
      <c r="C61" s="21" t="s">
        <v>118</v>
      </c>
      <c r="D61" s="21" t="s">
        <v>160</v>
      </c>
      <c r="E61" s="54" t="s">
        <v>19</v>
      </c>
      <c r="F61" s="33" t="s">
        <v>26</v>
      </c>
      <c r="G61" s="24" t="s">
        <v>11</v>
      </c>
      <c r="H61" s="60">
        <v>42036</v>
      </c>
      <c r="I61" s="60">
        <v>42063</v>
      </c>
      <c r="J61" s="71">
        <v>42064</v>
      </c>
      <c r="K61" s="71">
        <v>42246</v>
      </c>
      <c r="L61" s="91">
        <f>6000*0.12+1000*0.1</f>
        <v>820</v>
      </c>
      <c r="M61" s="16"/>
      <c r="N61" s="16"/>
      <c r="O61" s="16"/>
      <c r="P61" s="16"/>
    </row>
    <row r="62" spans="1:16" ht="14.25">
      <c r="A62" s="35"/>
      <c r="B62" s="22">
        <v>1</v>
      </c>
      <c r="C62" s="21" t="s">
        <v>119</v>
      </c>
      <c r="D62" s="21" t="s">
        <v>161</v>
      </c>
      <c r="E62" s="54" t="s">
        <v>81</v>
      </c>
      <c r="F62" s="33" t="s">
        <v>26</v>
      </c>
      <c r="G62" s="24" t="s">
        <v>11</v>
      </c>
      <c r="H62" s="60">
        <v>42064</v>
      </c>
      <c r="I62" s="60">
        <v>42094</v>
      </c>
      <c r="J62" s="71">
        <v>42095</v>
      </c>
      <c r="K62" s="71" t="s">
        <v>162</v>
      </c>
      <c r="L62" s="91">
        <v>310</v>
      </c>
      <c r="M62" s="16"/>
      <c r="N62" s="16"/>
      <c r="O62" s="16"/>
      <c r="P62" s="16"/>
    </row>
    <row r="63" spans="1:16" ht="14.25">
      <c r="A63" s="35"/>
      <c r="B63" s="22">
        <v>1</v>
      </c>
      <c r="C63" s="21" t="s">
        <v>163</v>
      </c>
      <c r="D63" s="21">
        <v>3141000</v>
      </c>
      <c r="E63" s="44" t="s">
        <v>73</v>
      </c>
      <c r="F63" s="33" t="s">
        <v>26</v>
      </c>
      <c r="G63" s="24" t="s">
        <v>11</v>
      </c>
      <c r="H63" s="60">
        <v>42005</v>
      </c>
      <c r="I63" s="60">
        <v>42005</v>
      </c>
      <c r="J63" s="71">
        <v>42005</v>
      </c>
      <c r="K63" s="71">
        <v>42185</v>
      </c>
      <c r="L63" s="91">
        <v>171.07</v>
      </c>
      <c r="M63" s="16"/>
      <c r="N63" s="16"/>
      <c r="O63" s="16"/>
      <c r="P63" s="16"/>
    </row>
    <row r="64" spans="1:16" ht="14.25">
      <c r="A64" s="35"/>
      <c r="B64" s="22">
        <v>1</v>
      </c>
      <c r="C64" s="21" t="s">
        <v>119</v>
      </c>
      <c r="D64" s="21" t="s">
        <v>161</v>
      </c>
      <c r="E64" s="44" t="s">
        <v>74</v>
      </c>
      <c r="F64" s="33" t="s">
        <v>26</v>
      </c>
      <c r="G64" s="24" t="s">
        <v>11</v>
      </c>
      <c r="H64" s="60">
        <v>42064</v>
      </c>
      <c r="I64" s="60">
        <v>42094</v>
      </c>
      <c r="J64" s="71">
        <v>42095</v>
      </c>
      <c r="K64" s="71">
        <v>42185</v>
      </c>
      <c r="L64" s="91">
        <v>549.387904</v>
      </c>
      <c r="M64" s="16"/>
      <c r="N64" s="16"/>
      <c r="O64" s="16"/>
      <c r="P64" s="16"/>
    </row>
    <row r="65" spans="1:16" ht="14.25">
      <c r="A65" s="35"/>
      <c r="B65" s="22">
        <v>1</v>
      </c>
      <c r="C65" s="21" t="s">
        <v>119</v>
      </c>
      <c r="D65" s="21" t="s">
        <v>161</v>
      </c>
      <c r="E65" s="44" t="s">
        <v>77</v>
      </c>
      <c r="F65" s="33" t="s">
        <v>26</v>
      </c>
      <c r="G65" s="24" t="s">
        <v>11</v>
      </c>
      <c r="H65" s="60">
        <v>42064</v>
      </c>
      <c r="I65" s="60">
        <v>42094</v>
      </c>
      <c r="J65" s="71">
        <v>42095</v>
      </c>
      <c r="K65" s="71">
        <v>42185</v>
      </c>
      <c r="L65" s="91">
        <v>579.657727</v>
      </c>
      <c r="M65" s="16"/>
      <c r="N65" s="16"/>
      <c r="O65" s="16"/>
      <c r="P65" s="16"/>
    </row>
    <row r="66" spans="1:16" ht="14.25">
      <c r="A66" s="35"/>
      <c r="B66" s="22">
        <v>1</v>
      </c>
      <c r="C66" s="21" t="s">
        <v>119</v>
      </c>
      <c r="D66" s="21" t="s">
        <v>161</v>
      </c>
      <c r="E66" s="44" t="s">
        <v>82</v>
      </c>
      <c r="F66" s="33" t="s">
        <v>26</v>
      </c>
      <c r="G66" s="24" t="s">
        <v>11</v>
      </c>
      <c r="H66" s="60">
        <v>42064</v>
      </c>
      <c r="I66" s="60">
        <v>42094</v>
      </c>
      <c r="J66" s="71">
        <v>42095</v>
      </c>
      <c r="K66" s="71">
        <v>42185</v>
      </c>
      <c r="L66" s="91">
        <v>450</v>
      </c>
      <c r="M66" s="16"/>
      <c r="N66" s="16"/>
      <c r="O66" s="16"/>
      <c r="P66" s="16"/>
    </row>
    <row r="67" spans="1:16" ht="14.25">
      <c r="A67" s="35"/>
      <c r="B67" s="22">
        <v>1</v>
      </c>
      <c r="C67" s="21" t="s">
        <v>164</v>
      </c>
      <c r="D67" s="21" t="s">
        <v>123</v>
      </c>
      <c r="E67" s="44" t="s">
        <v>76</v>
      </c>
      <c r="F67" s="33" t="s">
        <v>26</v>
      </c>
      <c r="G67" s="24" t="s">
        <v>11</v>
      </c>
      <c r="H67" s="60">
        <v>42064</v>
      </c>
      <c r="I67" s="60">
        <v>42094</v>
      </c>
      <c r="J67" s="71">
        <v>42095</v>
      </c>
      <c r="K67" s="71">
        <v>42185</v>
      </c>
      <c r="L67" s="91">
        <v>178</v>
      </c>
      <c r="M67" s="16"/>
      <c r="N67" s="16"/>
      <c r="O67" s="16"/>
      <c r="P67" s="16"/>
    </row>
    <row r="68" spans="1:16" ht="14.25">
      <c r="A68" s="35"/>
      <c r="B68" s="22">
        <v>1</v>
      </c>
      <c r="C68" s="21" t="s">
        <v>165</v>
      </c>
      <c r="D68" s="21" t="s">
        <v>122</v>
      </c>
      <c r="E68" s="44" t="s">
        <v>68</v>
      </c>
      <c r="F68" s="33" t="s">
        <v>26</v>
      </c>
      <c r="G68" s="24" t="s">
        <v>11</v>
      </c>
      <c r="H68" s="60">
        <v>42036</v>
      </c>
      <c r="I68" s="60">
        <v>42063</v>
      </c>
      <c r="J68" s="71">
        <v>42064</v>
      </c>
      <c r="K68" s="71">
        <v>42369</v>
      </c>
      <c r="L68" s="91">
        <f>3954.028-1000</f>
        <v>2954.028</v>
      </c>
      <c r="M68" s="16"/>
      <c r="N68" s="16"/>
      <c r="O68" s="16"/>
      <c r="P68" s="16"/>
    </row>
    <row r="69" spans="1:16" ht="14.25">
      <c r="A69" s="35"/>
      <c r="B69" s="22">
        <v>1</v>
      </c>
      <c r="C69" s="21" t="s">
        <v>166</v>
      </c>
      <c r="D69" s="21" t="s">
        <v>124</v>
      </c>
      <c r="E69" s="54" t="s">
        <v>20</v>
      </c>
      <c r="F69" s="33" t="s">
        <v>26</v>
      </c>
      <c r="G69" s="24" t="s">
        <v>11</v>
      </c>
      <c r="H69" s="60">
        <v>42036</v>
      </c>
      <c r="I69" s="60">
        <v>42063</v>
      </c>
      <c r="J69" s="71">
        <v>42064</v>
      </c>
      <c r="K69" s="71">
        <v>42155</v>
      </c>
      <c r="L69" s="91">
        <v>1234.207</v>
      </c>
      <c r="M69" s="16"/>
      <c r="N69" s="16"/>
      <c r="O69" s="16"/>
      <c r="P69" s="16"/>
    </row>
    <row r="70" spans="1:16" ht="14.25">
      <c r="A70" s="35"/>
      <c r="B70" s="22">
        <v>1</v>
      </c>
      <c r="C70" s="21" t="s">
        <v>119</v>
      </c>
      <c r="D70" s="21" t="s">
        <v>120</v>
      </c>
      <c r="E70" s="54" t="s">
        <v>75</v>
      </c>
      <c r="F70" s="33" t="s">
        <v>26</v>
      </c>
      <c r="G70" s="24" t="s">
        <v>11</v>
      </c>
      <c r="H70" s="60">
        <v>42036</v>
      </c>
      <c r="I70" s="60">
        <v>42063</v>
      </c>
      <c r="J70" s="71">
        <v>42064</v>
      </c>
      <c r="K70" s="71">
        <v>42185</v>
      </c>
      <c r="L70" s="91">
        <v>1551.293</v>
      </c>
      <c r="M70" s="16"/>
      <c r="N70" s="16"/>
      <c r="O70" s="16"/>
      <c r="P70" s="16"/>
    </row>
    <row r="71" spans="1:16" ht="14.25">
      <c r="A71" s="35"/>
      <c r="B71" s="22">
        <v>1</v>
      </c>
      <c r="C71" s="21" t="s">
        <v>167</v>
      </c>
      <c r="D71" s="36">
        <v>2511100</v>
      </c>
      <c r="E71" s="44" t="s">
        <v>125</v>
      </c>
      <c r="F71" s="33" t="s">
        <v>26</v>
      </c>
      <c r="G71" s="24" t="s">
        <v>11</v>
      </c>
      <c r="H71" s="60">
        <v>42019</v>
      </c>
      <c r="I71" s="60">
        <v>42035</v>
      </c>
      <c r="J71" s="71">
        <v>42036</v>
      </c>
      <c r="K71" s="71">
        <v>42094</v>
      </c>
      <c r="L71" s="91">
        <v>297.224</v>
      </c>
      <c r="M71" s="16"/>
      <c r="N71" s="16"/>
      <c r="O71" s="16"/>
      <c r="P71" s="16"/>
    </row>
    <row r="72" spans="1:16" ht="14.25">
      <c r="A72" s="35"/>
      <c r="B72" s="22">
        <v>1</v>
      </c>
      <c r="C72" s="21" t="s">
        <v>119</v>
      </c>
      <c r="D72" s="21" t="s">
        <v>120</v>
      </c>
      <c r="E72" s="44" t="s">
        <v>25</v>
      </c>
      <c r="F72" s="33" t="s">
        <v>26</v>
      </c>
      <c r="G72" s="24" t="s">
        <v>11</v>
      </c>
      <c r="H72" s="60">
        <v>42064</v>
      </c>
      <c r="I72" s="60">
        <v>42094</v>
      </c>
      <c r="J72" s="71">
        <v>42095</v>
      </c>
      <c r="K72" s="71">
        <v>42247</v>
      </c>
      <c r="L72" s="91">
        <v>593</v>
      </c>
      <c r="M72" s="16"/>
      <c r="N72" s="16"/>
      <c r="O72" s="16"/>
      <c r="P72" s="16"/>
    </row>
    <row r="73" spans="1:16" ht="14.25">
      <c r="A73" s="35"/>
      <c r="B73" s="22">
        <v>1</v>
      </c>
      <c r="C73" s="37" t="s">
        <v>169</v>
      </c>
      <c r="D73" s="37" t="s">
        <v>168</v>
      </c>
      <c r="E73" s="54" t="s">
        <v>70</v>
      </c>
      <c r="F73" s="33" t="s">
        <v>26</v>
      </c>
      <c r="G73" s="24" t="s">
        <v>11</v>
      </c>
      <c r="H73" s="60">
        <v>42156</v>
      </c>
      <c r="I73" s="60">
        <v>42185</v>
      </c>
      <c r="J73" s="71">
        <v>42186</v>
      </c>
      <c r="K73" s="71">
        <v>42369</v>
      </c>
      <c r="L73" s="91">
        <v>198</v>
      </c>
      <c r="M73" s="16"/>
      <c r="N73" s="16"/>
      <c r="O73" s="16"/>
      <c r="P73" s="16"/>
    </row>
    <row r="74" spans="1:16" ht="14.25">
      <c r="A74" s="35"/>
      <c r="B74" s="22">
        <v>1</v>
      </c>
      <c r="C74" s="21" t="s">
        <v>117</v>
      </c>
      <c r="D74" s="21" t="s">
        <v>117</v>
      </c>
      <c r="E74" s="54" t="s">
        <v>69</v>
      </c>
      <c r="F74" s="33" t="s">
        <v>26</v>
      </c>
      <c r="G74" s="24" t="s">
        <v>11</v>
      </c>
      <c r="H74" s="60">
        <v>42064</v>
      </c>
      <c r="I74" s="60">
        <v>42094</v>
      </c>
      <c r="J74" s="71">
        <v>42095</v>
      </c>
      <c r="K74" s="71">
        <v>42185</v>
      </c>
      <c r="L74" s="91">
        <v>505</v>
      </c>
      <c r="M74" s="16"/>
      <c r="N74" s="16"/>
      <c r="O74" s="16"/>
      <c r="P74" s="16"/>
    </row>
    <row r="75" spans="1:16" ht="14.25">
      <c r="A75" s="35"/>
      <c r="B75" s="22">
        <v>1</v>
      </c>
      <c r="C75" s="21" t="s">
        <v>117</v>
      </c>
      <c r="D75" s="21" t="s">
        <v>117</v>
      </c>
      <c r="E75" s="54" t="s">
        <v>72</v>
      </c>
      <c r="F75" s="33" t="s">
        <v>26</v>
      </c>
      <c r="G75" s="24" t="s">
        <v>11</v>
      </c>
      <c r="H75" s="60">
        <v>42156</v>
      </c>
      <c r="I75" s="60">
        <v>42185</v>
      </c>
      <c r="J75" s="71">
        <v>42186</v>
      </c>
      <c r="K75" s="71">
        <v>42369</v>
      </c>
      <c r="L75" s="91">
        <v>874</v>
      </c>
      <c r="M75" s="16"/>
      <c r="N75" s="16"/>
      <c r="O75" s="16"/>
      <c r="P75" s="16"/>
    </row>
    <row r="76" spans="1:16" ht="14.25">
      <c r="A76" s="35"/>
      <c r="B76" s="22">
        <v>1</v>
      </c>
      <c r="C76" s="21" t="s">
        <v>119</v>
      </c>
      <c r="D76" s="21" t="s">
        <v>120</v>
      </c>
      <c r="E76" s="54" t="s">
        <v>83</v>
      </c>
      <c r="F76" s="33" t="s">
        <v>26</v>
      </c>
      <c r="G76" s="24" t="s">
        <v>11</v>
      </c>
      <c r="H76" s="60">
        <v>42064</v>
      </c>
      <c r="I76" s="60">
        <v>42094</v>
      </c>
      <c r="J76" s="71">
        <v>42095</v>
      </c>
      <c r="K76" s="71">
        <v>42185</v>
      </c>
      <c r="L76" s="91">
        <v>853</v>
      </c>
      <c r="M76" s="16"/>
      <c r="N76" s="16"/>
      <c r="O76" s="16"/>
      <c r="P76" s="16"/>
    </row>
    <row r="77" spans="1:16" ht="14.25">
      <c r="A77" s="35"/>
      <c r="B77" s="22">
        <v>1</v>
      </c>
      <c r="C77" s="21" t="s">
        <v>164</v>
      </c>
      <c r="D77" s="21">
        <v>2910000</v>
      </c>
      <c r="E77" s="44" t="s">
        <v>85</v>
      </c>
      <c r="F77" s="33" t="s">
        <v>26</v>
      </c>
      <c r="G77" s="24" t="s">
        <v>11</v>
      </c>
      <c r="H77" s="60">
        <v>42156</v>
      </c>
      <c r="I77" s="60">
        <v>42185</v>
      </c>
      <c r="J77" s="71">
        <v>42186</v>
      </c>
      <c r="K77" s="71">
        <v>42369</v>
      </c>
      <c r="L77" s="91">
        <v>1010</v>
      </c>
      <c r="M77" s="16"/>
      <c r="N77" s="16"/>
      <c r="O77" s="16"/>
      <c r="P77" s="16"/>
    </row>
    <row r="78" spans="1:16" ht="14.25">
      <c r="A78" s="35"/>
      <c r="B78" s="22">
        <v>1</v>
      </c>
      <c r="C78" s="21" t="s">
        <v>164</v>
      </c>
      <c r="D78" s="21" t="s">
        <v>123</v>
      </c>
      <c r="E78" s="44" t="s">
        <v>178</v>
      </c>
      <c r="F78" s="33" t="s">
        <v>26</v>
      </c>
      <c r="G78" s="24" t="s">
        <v>11</v>
      </c>
      <c r="H78" s="60">
        <v>42156</v>
      </c>
      <c r="I78" s="60">
        <v>42185</v>
      </c>
      <c r="J78" s="71">
        <v>42186</v>
      </c>
      <c r="K78" s="71">
        <v>42277</v>
      </c>
      <c r="L78" s="91">
        <v>100</v>
      </c>
      <c r="M78" s="16"/>
      <c r="N78" s="16"/>
      <c r="O78" s="16"/>
      <c r="P78" s="16"/>
    </row>
    <row r="79" spans="1:16" ht="14.25">
      <c r="A79" s="35"/>
      <c r="B79" s="22">
        <v>1</v>
      </c>
      <c r="C79" s="21" t="s">
        <v>121</v>
      </c>
      <c r="D79" s="21" t="s">
        <v>123</v>
      </c>
      <c r="E79" s="44" t="s">
        <v>179</v>
      </c>
      <c r="F79" s="33" t="s">
        <v>26</v>
      </c>
      <c r="G79" s="24" t="s">
        <v>11</v>
      </c>
      <c r="H79" s="60">
        <v>42217</v>
      </c>
      <c r="I79" s="60">
        <v>42246</v>
      </c>
      <c r="J79" s="71">
        <v>42217</v>
      </c>
      <c r="K79" s="71">
        <v>42369</v>
      </c>
      <c r="L79" s="91">
        <v>100</v>
      </c>
      <c r="M79" s="16"/>
      <c r="N79" s="16"/>
      <c r="O79" s="16"/>
      <c r="P79" s="16"/>
    </row>
    <row r="80" spans="1:16" ht="14.25">
      <c r="A80" s="35"/>
      <c r="B80" s="22">
        <v>1</v>
      </c>
      <c r="C80" s="21" t="s">
        <v>165</v>
      </c>
      <c r="D80" s="21" t="s">
        <v>122</v>
      </c>
      <c r="E80" s="44" t="s">
        <v>67</v>
      </c>
      <c r="F80" s="33" t="s">
        <v>26</v>
      </c>
      <c r="G80" s="24" t="s">
        <v>11</v>
      </c>
      <c r="H80" s="60">
        <v>42156</v>
      </c>
      <c r="I80" s="60">
        <v>42185</v>
      </c>
      <c r="J80" s="71">
        <v>42186</v>
      </c>
      <c r="K80" s="71">
        <v>42369</v>
      </c>
      <c r="L80" s="91">
        <v>230</v>
      </c>
      <c r="M80" s="16"/>
      <c r="N80" s="16"/>
      <c r="O80" s="16"/>
      <c r="P80" s="16"/>
    </row>
    <row r="81" spans="1:16" ht="14.25">
      <c r="A81" s="35"/>
      <c r="B81" s="22">
        <v>1</v>
      </c>
      <c r="C81" s="56" t="s">
        <v>121</v>
      </c>
      <c r="D81" s="38" t="s">
        <v>127</v>
      </c>
      <c r="E81" s="54" t="s">
        <v>14</v>
      </c>
      <c r="F81" s="33" t="s">
        <v>26</v>
      </c>
      <c r="G81" s="24" t="s">
        <v>11</v>
      </c>
      <c r="H81" s="60">
        <v>42036</v>
      </c>
      <c r="I81" s="60">
        <v>42063</v>
      </c>
      <c r="J81" s="71">
        <v>42094</v>
      </c>
      <c r="K81" s="71">
        <v>42155</v>
      </c>
      <c r="L81" s="91">
        <f>543.8/1.18</f>
        <v>460.8474576271186</v>
      </c>
      <c r="M81" s="16"/>
      <c r="N81" s="16"/>
      <c r="O81" s="16"/>
      <c r="P81" s="16"/>
    </row>
    <row r="82" spans="1:16" ht="14.25">
      <c r="A82" s="35"/>
      <c r="B82" s="22">
        <v>1</v>
      </c>
      <c r="C82" s="21" t="s">
        <v>170</v>
      </c>
      <c r="D82" s="21" t="s">
        <v>128</v>
      </c>
      <c r="E82" s="54" t="s">
        <v>84</v>
      </c>
      <c r="F82" s="33" t="s">
        <v>26</v>
      </c>
      <c r="G82" s="24" t="s">
        <v>11</v>
      </c>
      <c r="H82" s="60">
        <v>42036</v>
      </c>
      <c r="I82" s="60">
        <v>42063</v>
      </c>
      <c r="J82" s="71">
        <v>42064</v>
      </c>
      <c r="K82" s="71">
        <v>42369</v>
      </c>
      <c r="L82" s="91">
        <v>466</v>
      </c>
      <c r="M82" s="16"/>
      <c r="N82" s="16"/>
      <c r="O82" s="16"/>
      <c r="P82" s="16"/>
    </row>
    <row r="83" spans="1:16" ht="14.25">
      <c r="A83" s="35"/>
      <c r="B83" s="22">
        <v>1</v>
      </c>
      <c r="C83" s="57" t="s">
        <v>171</v>
      </c>
      <c r="D83" s="39">
        <v>2521371</v>
      </c>
      <c r="E83" s="54" t="s">
        <v>13</v>
      </c>
      <c r="F83" s="33" t="s">
        <v>26</v>
      </c>
      <c r="G83" s="24" t="s">
        <v>11</v>
      </c>
      <c r="H83" s="60">
        <v>42064</v>
      </c>
      <c r="I83" s="60">
        <v>42109</v>
      </c>
      <c r="J83" s="71">
        <v>42124</v>
      </c>
      <c r="K83" s="71">
        <v>42247</v>
      </c>
      <c r="L83" s="91">
        <v>750</v>
      </c>
      <c r="M83" s="16"/>
      <c r="N83" s="16"/>
      <c r="O83" s="16"/>
      <c r="P83" s="16"/>
    </row>
    <row r="84" spans="1:16" ht="14.25">
      <c r="A84" s="35"/>
      <c r="B84" s="22">
        <v>1</v>
      </c>
      <c r="C84" s="21" t="s">
        <v>119</v>
      </c>
      <c r="D84" s="21" t="s">
        <v>161</v>
      </c>
      <c r="E84" s="54" t="s">
        <v>172</v>
      </c>
      <c r="F84" s="33" t="s">
        <v>26</v>
      </c>
      <c r="G84" s="24" t="s">
        <v>11</v>
      </c>
      <c r="H84" s="60">
        <v>42064</v>
      </c>
      <c r="I84" s="60">
        <v>42094</v>
      </c>
      <c r="J84" s="71">
        <v>42095</v>
      </c>
      <c r="K84" s="71">
        <v>42154</v>
      </c>
      <c r="L84" s="91">
        <v>1060.74</v>
      </c>
      <c r="M84" s="16"/>
      <c r="N84" s="16"/>
      <c r="O84" s="16"/>
      <c r="P84" s="16"/>
    </row>
    <row r="85" spans="1:16" ht="14.25">
      <c r="A85" s="35"/>
      <c r="B85" s="22">
        <v>1</v>
      </c>
      <c r="C85" s="21" t="s">
        <v>119</v>
      </c>
      <c r="D85" s="21" t="s">
        <v>161</v>
      </c>
      <c r="E85" s="44" t="s">
        <v>21</v>
      </c>
      <c r="F85" s="33" t="s">
        <v>26</v>
      </c>
      <c r="G85" s="24" t="s">
        <v>11</v>
      </c>
      <c r="H85" s="60">
        <v>42064</v>
      </c>
      <c r="I85" s="60">
        <v>42094</v>
      </c>
      <c r="J85" s="71">
        <v>42095</v>
      </c>
      <c r="K85" s="71">
        <v>42246</v>
      </c>
      <c r="L85" s="91">
        <v>376</v>
      </c>
      <c r="M85" s="16"/>
      <c r="N85" s="16"/>
      <c r="O85" s="16"/>
      <c r="P85" s="16"/>
    </row>
    <row r="86" spans="1:16" ht="14.25">
      <c r="A86" s="35"/>
      <c r="B86" s="22">
        <v>1</v>
      </c>
      <c r="C86" s="21" t="s">
        <v>119</v>
      </c>
      <c r="D86" s="21" t="s">
        <v>161</v>
      </c>
      <c r="E86" s="44" t="s">
        <v>33</v>
      </c>
      <c r="F86" s="33" t="s">
        <v>26</v>
      </c>
      <c r="G86" s="24" t="s">
        <v>11</v>
      </c>
      <c r="H86" s="60">
        <v>42064</v>
      </c>
      <c r="I86" s="60">
        <v>42094</v>
      </c>
      <c r="J86" s="71">
        <v>42095</v>
      </c>
      <c r="K86" s="71">
        <v>42155</v>
      </c>
      <c r="L86" s="91">
        <v>400</v>
      </c>
      <c r="M86" s="16"/>
      <c r="N86" s="16"/>
      <c r="O86" s="16"/>
      <c r="P86" s="16"/>
    </row>
    <row r="87" spans="1:16" ht="14.25">
      <c r="A87" s="35"/>
      <c r="B87" s="22">
        <v>1</v>
      </c>
      <c r="C87" s="58" t="s">
        <v>129</v>
      </c>
      <c r="D87" s="59" t="s">
        <v>173</v>
      </c>
      <c r="E87" s="44" t="s">
        <v>65</v>
      </c>
      <c r="F87" s="33" t="s">
        <v>26</v>
      </c>
      <c r="G87" s="24" t="s">
        <v>11</v>
      </c>
      <c r="H87" s="60">
        <v>42217</v>
      </c>
      <c r="I87" s="60">
        <v>42247</v>
      </c>
      <c r="J87" s="71">
        <v>42248</v>
      </c>
      <c r="K87" s="71">
        <v>42369</v>
      </c>
      <c r="L87" s="91">
        <v>7242.71186</v>
      </c>
      <c r="M87" s="16"/>
      <c r="N87" s="16"/>
      <c r="O87" s="16"/>
      <c r="P87" s="16"/>
    </row>
    <row r="88" spans="1:16" ht="14.25">
      <c r="A88" s="35"/>
      <c r="B88" s="22">
        <v>1</v>
      </c>
      <c r="C88" s="21" t="s">
        <v>121</v>
      </c>
      <c r="D88" s="21" t="s">
        <v>124</v>
      </c>
      <c r="E88" s="54" t="s">
        <v>86</v>
      </c>
      <c r="F88" s="33" t="s">
        <v>26</v>
      </c>
      <c r="G88" s="24" t="s">
        <v>11</v>
      </c>
      <c r="H88" s="60">
        <v>42064</v>
      </c>
      <c r="I88" s="60">
        <v>42094</v>
      </c>
      <c r="J88" s="71">
        <v>42095</v>
      </c>
      <c r="K88" s="71" t="s">
        <v>80</v>
      </c>
      <c r="L88" s="91">
        <v>174.915</v>
      </c>
      <c r="M88" s="16"/>
      <c r="N88" s="16"/>
      <c r="O88" s="16"/>
      <c r="P88" s="16"/>
    </row>
    <row r="89" spans="1:16" ht="14.25">
      <c r="A89" s="35"/>
      <c r="B89" s="22">
        <v>1</v>
      </c>
      <c r="C89" s="21" t="s">
        <v>126</v>
      </c>
      <c r="D89" s="36">
        <v>2511100</v>
      </c>
      <c r="E89" s="44" t="s">
        <v>66</v>
      </c>
      <c r="F89" s="33" t="s">
        <v>26</v>
      </c>
      <c r="G89" s="24" t="s">
        <v>11</v>
      </c>
      <c r="H89" s="60">
        <v>42186</v>
      </c>
      <c r="I89" s="60">
        <v>42213</v>
      </c>
      <c r="J89" s="71">
        <v>42094</v>
      </c>
      <c r="K89" s="71">
        <v>42369</v>
      </c>
      <c r="L89" s="91">
        <v>254.237</v>
      </c>
      <c r="M89" s="16"/>
      <c r="N89" s="16"/>
      <c r="O89" s="16"/>
      <c r="P89" s="16"/>
    </row>
    <row r="90" spans="1:16" ht="14.25">
      <c r="A90" s="35"/>
      <c r="B90" s="22">
        <v>1</v>
      </c>
      <c r="C90" s="21" t="s">
        <v>158</v>
      </c>
      <c r="D90" s="21" t="s">
        <v>174</v>
      </c>
      <c r="E90" s="54" t="s">
        <v>88</v>
      </c>
      <c r="F90" s="33" t="s">
        <v>26</v>
      </c>
      <c r="G90" s="24" t="s">
        <v>11</v>
      </c>
      <c r="H90" s="60">
        <v>42036</v>
      </c>
      <c r="I90" s="60">
        <v>42063</v>
      </c>
      <c r="J90" s="71">
        <v>42064</v>
      </c>
      <c r="K90" s="71">
        <v>42124</v>
      </c>
      <c r="L90" s="91">
        <v>648</v>
      </c>
      <c r="M90" s="16"/>
      <c r="N90" s="16"/>
      <c r="O90" s="16"/>
      <c r="P90" s="16"/>
    </row>
    <row r="91" spans="1:16" ht="14.25">
      <c r="A91" s="13"/>
      <c r="B91" s="22">
        <v>105</v>
      </c>
      <c r="C91" s="21" t="s">
        <v>130</v>
      </c>
      <c r="D91" s="21" t="s">
        <v>131</v>
      </c>
      <c r="E91" s="44" t="s">
        <v>27</v>
      </c>
      <c r="F91" s="40" t="s">
        <v>26</v>
      </c>
      <c r="G91" s="24" t="s">
        <v>11</v>
      </c>
      <c r="H91" s="60">
        <v>42339</v>
      </c>
      <c r="I91" s="60">
        <v>42369</v>
      </c>
      <c r="J91" s="60">
        <v>42005</v>
      </c>
      <c r="K91" s="60">
        <v>42185</v>
      </c>
      <c r="L91" s="94">
        <v>2062.4753</v>
      </c>
      <c r="M91" s="16"/>
      <c r="N91" s="16"/>
      <c r="O91" s="16"/>
      <c r="P91" s="16"/>
    </row>
    <row r="92" spans="1:16" ht="14.25">
      <c r="A92" s="13"/>
      <c r="B92" s="22">
        <v>106</v>
      </c>
      <c r="C92" s="21" t="s">
        <v>130</v>
      </c>
      <c r="D92" s="21" t="s">
        <v>175</v>
      </c>
      <c r="E92" s="44" t="s">
        <v>15</v>
      </c>
      <c r="F92" s="40" t="s">
        <v>26</v>
      </c>
      <c r="G92" s="24" t="s">
        <v>11</v>
      </c>
      <c r="H92" s="60">
        <v>42095</v>
      </c>
      <c r="I92" s="60" t="s">
        <v>80</v>
      </c>
      <c r="J92" s="60">
        <v>42125</v>
      </c>
      <c r="K92" s="60">
        <v>42369</v>
      </c>
      <c r="L92" s="94">
        <v>1400</v>
      </c>
      <c r="M92" s="16"/>
      <c r="N92" s="16"/>
      <c r="O92" s="16"/>
      <c r="P92" s="16"/>
    </row>
    <row r="93" spans="1:16" ht="14.25">
      <c r="A93" s="13"/>
      <c r="B93" s="22">
        <v>110</v>
      </c>
      <c r="C93" s="21" t="s">
        <v>130</v>
      </c>
      <c r="D93" s="21" t="s">
        <v>131</v>
      </c>
      <c r="E93" s="44" t="s">
        <v>22</v>
      </c>
      <c r="F93" s="40" t="s">
        <v>89</v>
      </c>
      <c r="G93" s="24" t="s">
        <v>11</v>
      </c>
      <c r="H93" s="60">
        <v>42156</v>
      </c>
      <c r="I93" s="60">
        <v>42200</v>
      </c>
      <c r="J93" s="60">
        <v>42217</v>
      </c>
      <c r="K93" s="60">
        <v>42369</v>
      </c>
      <c r="L93" s="94">
        <v>225</v>
      </c>
      <c r="M93" s="16"/>
      <c r="N93" s="16"/>
      <c r="O93" s="16"/>
      <c r="P93" s="16"/>
    </row>
    <row r="94" spans="1:16" ht="14.25">
      <c r="A94" s="13"/>
      <c r="B94" s="20">
        <v>111</v>
      </c>
      <c r="C94" s="21" t="s">
        <v>130</v>
      </c>
      <c r="D94" s="21" t="s">
        <v>131</v>
      </c>
      <c r="E94" s="43" t="s">
        <v>176</v>
      </c>
      <c r="F94" s="40" t="s">
        <v>26</v>
      </c>
      <c r="G94" s="24" t="s">
        <v>11</v>
      </c>
      <c r="H94" s="68">
        <v>42156</v>
      </c>
      <c r="I94" s="68">
        <v>42185</v>
      </c>
      <c r="J94" s="68">
        <v>42186</v>
      </c>
      <c r="K94" s="68">
        <v>42369</v>
      </c>
      <c r="L94" s="93">
        <v>1756.156229</v>
      </c>
      <c r="M94" s="16"/>
      <c r="N94" s="16"/>
      <c r="O94" s="16"/>
      <c r="P94" s="16"/>
    </row>
    <row r="95" spans="1:16" ht="14.25">
      <c r="A95" s="13"/>
      <c r="B95" s="28">
        <v>113</v>
      </c>
      <c r="C95" s="41" t="s">
        <v>130</v>
      </c>
      <c r="D95" s="41" t="s">
        <v>131</v>
      </c>
      <c r="E95" s="55" t="s">
        <v>87</v>
      </c>
      <c r="F95" s="42" t="s">
        <v>26</v>
      </c>
      <c r="G95" s="64" t="s">
        <v>11</v>
      </c>
      <c r="H95" s="95">
        <v>42064</v>
      </c>
      <c r="I95" s="95">
        <v>42094</v>
      </c>
      <c r="J95" s="95">
        <v>42095</v>
      </c>
      <c r="K95" s="95">
        <v>42369</v>
      </c>
      <c r="L95" s="96">
        <v>305.085</v>
      </c>
      <c r="M95" s="16"/>
      <c r="N95" s="16"/>
      <c r="O95" s="16"/>
      <c r="P95" s="16"/>
    </row>
    <row r="96" spans="1:16" ht="14.25">
      <c r="A96" s="35"/>
      <c r="B96" s="22">
        <v>115</v>
      </c>
      <c r="C96" s="25">
        <v>18</v>
      </c>
      <c r="D96" s="21" t="s">
        <v>132</v>
      </c>
      <c r="E96" s="44" t="s">
        <v>23</v>
      </c>
      <c r="F96" s="65" t="s">
        <v>10</v>
      </c>
      <c r="G96" s="64" t="s">
        <v>11</v>
      </c>
      <c r="H96" s="60">
        <v>42018</v>
      </c>
      <c r="I96" s="60">
        <v>42018</v>
      </c>
      <c r="J96" s="60">
        <v>42018</v>
      </c>
      <c r="K96" s="60">
        <v>42369</v>
      </c>
      <c r="L96" s="91">
        <f>1500</f>
        <v>1500</v>
      </c>
      <c r="M96" s="16"/>
      <c r="N96" s="16"/>
      <c r="O96" s="16"/>
      <c r="P96" s="16"/>
    </row>
    <row r="97" spans="1:16" ht="14.25">
      <c r="A97" s="35"/>
      <c r="B97" s="22">
        <v>118</v>
      </c>
      <c r="C97" s="21" t="s">
        <v>133</v>
      </c>
      <c r="D97" s="21" t="s">
        <v>134</v>
      </c>
      <c r="E97" s="44" t="s">
        <v>177</v>
      </c>
      <c r="F97" s="40" t="s">
        <v>26</v>
      </c>
      <c r="G97" s="64" t="s">
        <v>11</v>
      </c>
      <c r="H97" s="60">
        <v>42156</v>
      </c>
      <c r="I97" s="60">
        <v>42185</v>
      </c>
      <c r="J97" s="60">
        <v>42186</v>
      </c>
      <c r="K97" s="60">
        <v>42369</v>
      </c>
      <c r="L97" s="91">
        <v>130</v>
      </c>
      <c r="M97" s="16"/>
      <c r="N97" s="16"/>
      <c r="O97" s="16"/>
      <c r="P97" s="16"/>
    </row>
    <row r="98" spans="1:16" ht="14.25">
      <c r="A98" s="35"/>
      <c r="B98" s="22">
        <v>119</v>
      </c>
      <c r="C98" s="21" t="s">
        <v>133</v>
      </c>
      <c r="D98" s="21" t="s">
        <v>134</v>
      </c>
      <c r="E98" s="44" t="s">
        <v>90</v>
      </c>
      <c r="F98" s="40" t="s">
        <v>26</v>
      </c>
      <c r="G98" s="64" t="s">
        <v>11</v>
      </c>
      <c r="H98" s="60">
        <v>42186</v>
      </c>
      <c r="I98" s="60">
        <v>42216</v>
      </c>
      <c r="J98" s="60">
        <v>42217</v>
      </c>
      <c r="K98" s="60">
        <v>42369</v>
      </c>
      <c r="L98" s="91">
        <v>250</v>
      </c>
      <c r="M98" s="16"/>
      <c r="N98" s="16"/>
      <c r="O98" s="16"/>
      <c r="P98" s="16"/>
    </row>
  </sheetData>
  <sheetProtection autoFilter="0"/>
  <protectedRanges>
    <protectedRange sqref="F25:F28 F31:F32" name="Диапазон1_1_2"/>
    <protectedRange sqref="E27:E28" name="Диапазон1_1_2_1"/>
    <protectedRange sqref="C21:D21" name="Диапазон1_1"/>
    <protectedRange sqref="C22:D22" name="Диапазон1_1_1"/>
    <protectedRange sqref="C23:D23" name="Диапазон1_1_4"/>
    <protectedRange sqref="C24:D24" name="Диапазон1_1_6"/>
    <protectedRange sqref="E88 E90 D83:E83 E58:E82 D87:E87 E84:E86" name="Диапазон1_1_7"/>
    <protectedRange sqref="E89" name="Диапазон1_1_5_1"/>
    <protectedRange sqref="E91:E92" name="Диапазон1_1_8"/>
    <protectedRange sqref="E93:E94" name="Диапазон1_1_9"/>
    <protectedRange sqref="E95" name="Диапазон1_1_10"/>
    <protectedRange sqref="F91:F92" name="Диапазон1_1_15"/>
    <protectedRange sqref="F94" name="Диапазон1_1_16"/>
    <protectedRange sqref="F93" name="Диапазон1_1_5_4"/>
    <protectedRange sqref="F95" name="Диапазон1_1_17"/>
    <protectedRange sqref="H91:I92" name="Диапазон1_1_18"/>
    <protectedRange sqref="J91:K92" name="Диапазон1_1_1_1"/>
    <protectedRange sqref="H93:I94" name="Диапазон1_1_19"/>
    <protectedRange sqref="J93:K94" name="Диапазон1_1_1_2"/>
    <protectedRange sqref="H95:I95" name="Диапазон1_1_20"/>
    <protectedRange sqref="J95:K95" name="Диапазон1_1_1_3"/>
    <protectedRange sqref="E96:E98" name="Диапазон1_1_21"/>
    <protectedRange sqref="F97:F98" name="Диапазон1_1_22"/>
    <protectedRange sqref="F96" name="Диапазон1_1_5_5"/>
    <protectedRange sqref="J96:K98" name="Диапазон1_1_1_4"/>
  </protectedRanges>
  <autoFilter ref="A11:L98"/>
  <mergeCells count="16">
    <mergeCell ref="E4:P4"/>
    <mergeCell ref="E5:P5"/>
    <mergeCell ref="E6:P6"/>
    <mergeCell ref="E7:P7"/>
    <mergeCell ref="E8:P8"/>
    <mergeCell ref="B1:O1"/>
    <mergeCell ref="A9:J9"/>
    <mergeCell ref="B2:C2"/>
    <mergeCell ref="B3:C3"/>
    <mergeCell ref="B4:C4"/>
    <mergeCell ref="B5:C5"/>
    <mergeCell ref="B6:C6"/>
    <mergeCell ref="B7:C7"/>
    <mergeCell ref="B8:C8"/>
    <mergeCell ref="E2:P2"/>
    <mergeCell ref="E3:P3"/>
  </mergeCells>
  <hyperlinks>
    <hyperlink ref="C42" r:id="rId1" display="http://regforum.ru/okved/kod_okved_66.03.1/"/>
    <hyperlink ref="E5" r:id="rId2" display="referent@vyatkatorf.ru"/>
  </hyperlinks>
  <printOptions/>
  <pageMargins left="0.1968503937007874" right="0.1968503937007874" top="0.1968503937007874" bottom="0.1968503937007874" header="0.5118110236220472" footer="0.5118110236220472"/>
  <pageSetup fitToHeight="6" horizontalDpi="600" verticalDpi="600" orientation="landscape" paperSize="9" scale="58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dfed002</dc:creator>
  <cp:keywords/>
  <dc:description/>
  <cp:lastModifiedBy>PL</cp:lastModifiedBy>
  <cp:lastPrinted>2015-02-19T12:41:52Z</cp:lastPrinted>
  <dcterms:created xsi:type="dcterms:W3CDTF">2009-02-03T10:21:42Z</dcterms:created>
  <dcterms:modified xsi:type="dcterms:W3CDTF">2015-03-23T06:03:26Z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